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YATAY GEÇİŞ\2025-2026 Bahar\"/>
    </mc:Choice>
  </mc:AlternateContent>
  <xr:revisionPtr revIDLastSave="0" documentId="13_ncr:1_{2E487A32-7415-4EBA-A8EA-8A8B2289EFB5}" xr6:coauthVersionLast="47" xr6:coauthVersionMax="47" xr10:uidLastSave="{00000000-0000-0000-0000-000000000000}"/>
  <bookViews>
    <workbookView xWindow="-108" yWindow="-108" windowWidth="23256" windowHeight="12576" firstSheet="1" activeTab="1" xr2:uid="{4887F536-AEA7-4E35-966A-DEC2AC172AAA}"/>
  </bookViews>
  <sheets>
    <sheet name="24-25 BAHAR YATAY GEÇİŞ" sheetId="1" state="hidden" r:id="rId1"/>
    <sheet name="25-26 BAHAR YATAY GEÇİŞ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5" i="2" l="1"/>
  <c r="J55" i="2"/>
  <c r="L42" i="2"/>
  <c r="L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7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7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I65" i="2"/>
  <c r="R65" i="2" l="1"/>
  <c r="Q65" i="2"/>
  <c r="K65" i="2"/>
  <c r="J65" i="2"/>
  <c r="H65" i="2"/>
  <c r="G65" i="2"/>
  <c r="F65" i="2"/>
  <c r="E65" i="2"/>
  <c r="D65" i="2"/>
  <c r="Q52" i="1"/>
  <c r="Q55" i="1"/>
  <c r="O65" i="2" l="1"/>
  <c r="N65" i="2"/>
  <c r="M65" i="2"/>
  <c r="L65" i="2"/>
  <c r="P39" i="1" l="1"/>
  <c r="R37" i="1" l="1"/>
  <c r="S37" i="1"/>
  <c r="P36" i="1"/>
  <c r="O56" i="1"/>
  <c r="L56" i="1"/>
  <c r="P47" i="1"/>
  <c r="P41" i="1"/>
  <c r="P40" i="1"/>
  <c r="P30" i="1"/>
  <c r="P19" i="1"/>
  <c r="Q13" i="1"/>
  <c r="P11" i="1"/>
  <c r="P10" i="1"/>
  <c r="P9" i="1"/>
  <c r="P34" i="1"/>
  <c r="P24" i="1"/>
  <c r="P15" i="1"/>
  <c r="P12" i="1"/>
  <c r="Q10" i="1"/>
  <c r="Q40" i="1"/>
  <c r="Q41" i="1"/>
  <c r="P42" i="1"/>
  <c r="Q42" i="1"/>
  <c r="P43" i="1"/>
  <c r="Q43" i="1"/>
  <c r="P44" i="1"/>
  <c r="Q44" i="1"/>
  <c r="P45" i="1"/>
  <c r="Q45" i="1"/>
  <c r="P46" i="1"/>
  <c r="Q46" i="1"/>
  <c r="Q47" i="1"/>
  <c r="P48" i="1"/>
  <c r="Q48" i="1"/>
  <c r="P49" i="1"/>
  <c r="Q49" i="1"/>
  <c r="P50" i="1"/>
  <c r="Q50" i="1"/>
  <c r="P51" i="1"/>
  <c r="Q51" i="1"/>
  <c r="P52" i="1"/>
  <c r="P53" i="1"/>
  <c r="Q53" i="1"/>
  <c r="P54" i="1"/>
  <c r="Q54" i="1"/>
  <c r="P55" i="1"/>
  <c r="Q39" i="1"/>
  <c r="P8" i="1"/>
  <c r="Q8" i="1"/>
  <c r="R8" i="1"/>
  <c r="S8" i="1"/>
  <c r="R10" i="1"/>
  <c r="S10" i="1"/>
  <c r="Q11" i="1"/>
  <c r="R11" i="1"/>
  <c r="S11" i="1"/>
  <c r="Q12" i="1"/>
  <c r="R12" i="1"/>
  <c r="S12" i="1"/>
  <c r="P13" i="1"/>
  <c r="R13" i="1"/>
  <c r="S13" i="1"/>
  <c r="P14" i="1"/>
  <c r="Q14" i="1"/>
  <c r="R14" i="1"/>
  <c r="S14" i="1"/>
  <c r="Q15" i="1"/>
  <c r="R15" i="1"/>
  <c r="S15" i="1"/>
  <c r="P16" i="1"/>
  <c r="Q16" i="1"/>
  <c r="R16" i="1"/>
  <c r="S16" i="1"/>
  <c r="P17" i="1"/>
  <c r="Q17" i="1"/>
  <c r="R17" i="1"/>
  <c r="S17" i="1"/>
  <c r="P18" i="1"/>
  <c r="Q18" i="1"/>
  <c r="R18" i="1"/>
  <c r="S18" i="1"/>
  <c r="P20" i="1"/>
  <c r="Q20" i="1"/>
  <c r="R20" i="1"/>
  <c r="S20" i="1"/>
  <c r="P21" i="1"/>
  <c r="Q21" i="1"/>
  <c r="R21" i="1"/>
  <c r="S21" i="1"/>
  <c r="P22" i="1"/>
  <c r="Q22" i="1"/>
  <c r="R22" i="1"/>
  <c r="S22" i="1"/>
  <c r="P23" i="1"/>
  <c r="Q23" i="1"/>
  <c r="R23" i="1"/>
  <c r="S23" i="1"/>
  <c r="Q24" i="1"/>
  <c r="R24" i="1"/>
  <c r="S24" i="1"/>
  <c r="P25" i="1"/>
  <c r="Q25" i="1"/>
  <c r="R25" i="1"/>
  <c r="S25" i="1"/>
  <c r="P26" i="1"/>
  <c r="Q26" i="1"/>
  <c r="R26" i="1"/>
  <c r="S26" i="1"/>
  <c r="P27" i="1"/>
  <c r="Q27" i="1"/>
  <c r="R27" i="1"/>
  <c r="S27" i="1"/>
  <c r="P28" i="1"/>
  <c r="Q28" i="1"/>
  <c r="R28" i="1"/>
  <c r="S28" i="1"/>
  <c r="P29" i="1"/>
  <c r="Q29" i="1"/>
  <c r="R29" i="1"/>
  <c r="S29" i="1"/>
  <c r="P31" i="1"/>
  <c r="Q31" i="1"/>
  <c r="R31" i="1"/>
  <c r="S31" i="1"/>
  <c r="P32" i="1"/>
  <c r="Q32" i="1"/>
  <c r="R32" i="1"/>
  <c r="S32" i="1"/>
  <c r="P33" i="1"/>
  <c r="Q33" i="1"/>
  <c r="R33" i="1"/>
  <c r="S33" i="1"/>
  <c r="Q34" i="1"/>
  <c r="R34" i="1"/>
  <c r="S34" i="1"/>
  <c r="P35" i="1"/>
  <c r="Q35" i="1"/>
  <c r="R35" i="1"/>
  <c r="S35" i="1"/>
  <c r="P37" i="1"/>
  <c r="Q37" i="1"/>
  <c r="S7" i="1"/>
  <c r="R7" i="1"/>
  <c r="Q7" i="1"/>
  <c r="P7" i="1"/>
  <c r="P56" i="1" l="1"/>
  <c r="Q56" i="1"/>
  <c r="V56" i="1"/>
  <c r="K56" i="1"/>
  <c r="I56" i="1"/>
  <c r="H56" i="1"/>
  <c r="G56" i="1"/>
  <c r="F56" i="1"/>
  <c r="E56" i="1"/>
  <c r="D56" i="1"/>
  <c r="S56" i="1"/>
  <c r="R56" i="1"/>
  <c r="N56" i="1"/>
  <c r="M56" i="1"/>
  <c r="J56" i="1" l="1"/>
  <c r="U5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İlker AÇIKBAŞ</author>
  </authors>
  <commentList>
    <comment ref="J5" authorId="0" shapeId="0" xr:uid="{CEFC7934-4A44-45CF-9229-920424BEB9D9}">
      <text>
        <r>
          <rPr>
            <b/>
            <sz val="9"/>
            <color indexed="81"/>
            <rFont val="Tahoma"/>
            <family val="2"/>
            <charset val="162"/>
          </rPr>
          <t>01-50  arası 2
50-100arası 3
100-üstü       4 
x8 katına kadar senato kararı</t>
        </r>
      </text>
    </comment>
    <comment ref="M5" authorId="0" shapeId="0" xr:uid="{FAB6CDC8-D9C8-4C87-8AA6-63F94AAA0CB0}">
      <text>
        <r>
          <rPr>
            <b/>
            <sz val="9"/>
            <color indexed="81"/>
            <rFont val="Tahoma"/>
            <family val="2"/>
            <charset val="162"/>
          </rPr>
          <t>yurt içi girilen kontenjanın %50 sinden fazla olamaz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İlker AÇIKBAŞ</author>
  </authors>
  <commentList>
    <comment ref="J5" authorId="0" shapeId="0" xr:uid="{B6FCACBC-CF8C-44D1-9BB2-ED36D19312C5}">
      <text>
        <r>
          <rPr>
            <b/>
            <sz val="9"/>
            <color indexed="81"/>
            <rFont val="Tahoma"/>
            <family val="2"/>
            <charset val="162"/>
          </rPr>
          <t>01-50  arası 2
50-100arası 3
100-üstü       4 
x8 katına kadar senato kararı</t>
        </r>
      </text>
    </comment>
    <comment ref="K5" authorId="0" shapeId="0" xr:uid="{50B600A7-9790-4799-9816-4BF84F932B91}">
      <text>
        <r>
          <rPr>
            <b/>
            <sz val="9"/>
            <color indexed="81"/>
            <rFont val="Tahoma"/>
            <family val="2"/>
            <charset val="162"/>
          </rPr>
          <t>yurt içi girilen kontenjanın %50 sinden fazla olamaz</t>
        </r>
      </text>
    </comment>
  </commentList>
</comments>
</file>

<file path=xl/sharedStrings.xml><?xml version="1.0" encoding="utf-8"?>
<sst xmlns="http://schemas.openxmlformats.org/spreadsheetml/2006/main" count="198" uniqueCount="102">
  <si>
    <t>T.C.
 İSTANBUL KENT ÜNİVERSİTESİ</t>
  </si>
  <si>
    <t>FAKÜLTE/MYO/SHMYO</t>
  </si>
  <si>
    <t>Program Adı</t>
  </si>
  <si>
    <t>YKS KONTENJANLARI</t>
  </si>
  <si>
    <t>ORTALAMA İLE</t>
  </si>
  <si>
    <t>MERKEZİ İLE</t>
  </si>
  <si>
    <t>2019-2020</t>
  </si>
  <si>
    <t>2020-2021</t>
  </si>
  <si>
    <t>2021-2022</t>
  </si>
  <si>
    <t>2022-2023</t>
  </si>
  <si>
    <t>2023-2024</t>
  </si>
  <si>
    <t>2024-2025</t>
  </si>
  <si>
    <t>2. Sınıf</t>
  </si>
  <si>
    <t>3. Sınıf</t>
  </si>
  <si>
    <t>1 Sınıf</t>
  </si>
  <si>
    <t>4. Sınıf</t>
  </si>
  <si>
    <t>1.Sınıf</t>
  </si>
  <si>
    <t>4.Sınıf</t>
  </si>
  <si>
    <t>KİMLER YAPABİLİR</t>
  </si>
  <si>
    <t>DİŞ HEKİMLİĞİ 
FAKÜLTESİ</t>
  </si>
  <si>
    <t>DİŞ HEKİMLİĞİ</t>
  </si>
  <si>
    <t>DİŞ HEKİMLİĞİ (İNGİLİZCE)</t>
  </si>
  <si>
    <t>ECZACILIK</t>
  </si>
  <si>
    <t>İKTİSADİ, İDARİ VE SOSYAL BİLİMLERİ FAKÜLTESİ</t>
  </si>
  <si>
    <t>EKONOMİ VE FİNANS( İNGİLİZCE)</t>
  </si>
  <si>
    <t>İŞLETME</t>
  </si>
  <si>
    <t>İŞLETME (İNGİLİZCE)</t>
  </si>
  <si>
    <t>PSİKOLOJİ</t>
  </si>
  <si>
    <t>PSİKOLOJİ (İNGİLİZCE)</t>
  </si>
  <si>
    <t>SOSYAL HİZMET</t>
  </si>
  <si>
    <t>ULUSLARARASI İLİŞKİLER (İNGİLİZCE)</t>
  </si>
  <si>
    <t>SAĞLIK BİLİMLERİ FAKÜLTESİ</t>
  </si>
  <si>
    <t>ÇOCUK GELİŞİMİ</t>
  </si>
  <si>
    <t>DİL VE KONUŞMA TERAPİSİ</t>
  </si>
  <si>
    <t>EBELİK</t>
  </si>
  <si>
    <t>HEMŞİRELİK</t>
  </si>
  <si>
    <t>HEMŞİRELİK(İNGİLİZCE)</t>
  </si>
  <si>
    <t>SAĞLIK YÖNETİMİ</t>
  </si>
  <si>
    <t>SANAT VE TASARIM FAKÜLTESİ</t>
  </si>
  <si>
    <t>İÇ MİMARLIK</t>
  </si>
  <si>
    <t>KENTSEL TASARIM VE PEYZAJ MİMARLIĞI</t>
  </si>
  <si>
    <t>GÖRSEL İLETİŞİM TASARIMI (İNGİLİZCE)</t>
  </si>
  <si>
    <t>DİJİTAL OYUN TASARIMI</t>
  </si>
  <si>
    <t>RADYO TELEVİZYON VE SİNEMA</t>
  </si>
  <si>
    <t>MESLEK YÜKSEKOKULU</t>
  </si>
  <si>
    <t>ADALET</t>
  </si>
  <si>
    <t>BİLGİSAYAR PROGRAMCILIĞI</t>
  </si>
  <si>
    <t>BİLİŞİM GÜVENLİĞİ VE TEKNOLOJİLERİ</t>
  </si>
  <si>
    <t>MAHKEME BÜRO HİZMETLERİ</t>
  </si>
  <si>
    <t>SAÇ BAKIMI VE GÜZELLİK HİZMETLERİ</t>
  </si>
  <si>
    <t>SAĞLIK HİZMETLERİ MESLEK YÜKSEKOKULU</t>
  </si>
  <si>
    <t>AĞIZ VE DİŞ SAĞLIĞI</t>
  </si>
  <si>
    <t>AMELİYATHANE HİZMETLERİ</t>
  </si>
  <si>
    <t>ANESTEZİ</t>
  </si>
  <si>
    <t>DİŞ PROTEZ TEKNOLOJİLERİ</t>
  </si>
  <si>
    <t>ECZANE HİZMETLERİ</t>
  </si>
  <si>
    <t>ELEKTRONÖROFİZYOLOJİ</t>
  </si>
  <si>
    <t>FİZYOTERAPİ</t>
  </si>
  <si>
    <t>PATOLOJİ LABORATUVAR TEKNİKLERİ</t>
  </si>
  <si>
    <t>TIBBİ GÖRÜNTÜLEME TEKNİKLERİ</t>
  </si>
  <si>
    <t>TIBBİ LABORATUVAR TEKNİKLERİ</t>
  </si>
  <si>
    <t>Genel Toplam</t>
  </si>
  <si>
    <t>Yurt Dışı Kontenjanlar: Yurt içi ortalama kontenjanın yarısı kadardır.</t>
  </si>
  <si>
    <t xml:space="preserve">YURT İÇİ KURUMLARARASI </t>
  </si>
  <si>
    <t xml:space="preserve">ÜNİVERSİTE KURUM İÇİ 
ORTALAMA VE MERKEZİ PUAN İLE </t>
  </si>
  <si>
    <t xml:space="preserve">YURT DIŞI KURUMLAR ARASI
</t>
  </si>
  <si>
    <t>Merkezi kontenjan: Eğitim öğretimde yer aldığı sınıfın giriş yılındaki kontenjanın %30' u kadar sınıflara kontenjan ayrılır.</t>
  </si>
  <si>
    <t>HALKLA İLİŞKİLER VE REKLAMCILIK</t>
  </si>
  <si>
    <t>SİYASET BİLİMİ VE KAMU YÖNETİMİ</t>
  </si>
  <si>
    <t>SİYASET BİLİMİ VE KAMU YÖNETİMİ (İNGİLİZCE)</t>
  </si>
  <si>
    <t>ULUSLARARASI TİCARET VE LOJİSTİK</t>
  </si>
  <si>
    <t>BESLENME VE DİYETETİK</t>
  </si>
  <si>
    <t>BESLENME VE DİYETETİK(İNGİLİZCE)</t>
  </si>
  <si>
    <t>FİZYOTERAPİ VE RAHABİLİTASYON</t>
  </si>
  <si>
    <t>FİZYOTERAPİ VE RAHABİLİTASYON (İNGİLİZCE)</t>
  </si>
  <si>
    <t>GASTRONOMİ VE MUTFAK SANATLARI</t>
  </si>
  <si>
    <t>GASTRONOMİ VE MUTFAK SANATLARI (İNGİLİZCE)</t>
  </si>
  <si>
    <t>İLK VE ACİL YARDIM</t>
  </si>
  <si>
    <t>TIBBİ DOKÜMANTASYON VE SEKRETERLİK</t>
  </si>
  <si>
    <t>2024-2025  BAHAR DÖNEMİ 
YATAY GEÇİŞ KONTENJAN TABLOSU</t>
  </si>
  <si>
    <t>LİSANS PROGRAMLARINA BAHAR DÖNEMİNDE GNO İLE KONTENJAN VERİLMEMEKTEDİR.</t>
  </si>
  <si>
    <t>DİJİTAL OYUN TASARIMI (İNGİLİZCE)</t>
  </si>
  <si>
    <t>2025-2026  BAHAR DÖNEMİ 
YATAY GEÇİŞ KONTENJAN TABLOSU</t>
  </si>
  <si>
    <t>ECZACILIK FAKÜLTESİ</t>
  </si>
  <si>
    <t>ECZACILIK (İNGİLİZCE)</t>
  </si>
  <si>
    <t>BESLENME VE DİYETETİK (İNGİLİZCE)</t>
  </si>
  <si>
    <t>MÜHENDİSLİK 
VE
DOĞA BİLİMLERİ 
FAKÜLTESİ</t>
  </si>
  <si>
    <t>ENDÜSTRİ MÜHENDİSLİĞİ</t>
  </si>
  <si>
    <t>BİLGİSAYAR MÜHENDİSLİĞİ</t>
  </si>
  <si>
    <t>ULUSLARARASI TİCARET VE İŞLETMECİLİK (İNGİLİZCE)</t>
  </si>
  <si>
    <t>YAŞLI BAKIMI</t>
  </si>
  <si>
    <t>TIBBİ VERİ İŞLEME TEKNİKERLİĞİ</t>
  </si>
  <si>
    <t>TELE-SAĞLIK TEKNİKERLİĞİ</t>
  </si>
  <si>
    <t>DİJİTAL SAĞLIK SİSTEMLERİ TEKNİKERLİĞİ</t>
  </si>
  <si>
    <t>E-TİCARET VE PAZARLAMA</t>
  </si>
  <si>
    <t>KOZMETİK TEKNOLOJİSİ</t>
  </si>
  <si>
    <t>2025-2026</t>
  </si>
  <si>
    <t>ÜNİVERSİTE KURUM İÇİ KONTENJAN</t>
  </si>
  <si>
    <t>Tüm Programlar Yapabilir.</t>
  </si>
  <si>
    <t>Kontenjan verilmemektedir.</t>
  </si>
  <si>
    <t>1. Sınıf</t>
  </si>
  <si>
    <t>MESLEK 
YÜKSEKOKULU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</si>
</sst>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20"/>
      <color theme="1"/>
      <name val="Aptos Narrow"/>
      <family val="2"/>
      <charset val="162"/>
      <scheme val="minor"/>
    </font>
    <font>
      <b/>
      <sz val="9"/>
      <color indexed="8"/>
      <name val="Aptos Narrow"/>
      <family val="2"/>
      <charset val="162"/>
      <scheme val="minor"/>
    </font>
    <font>
      <b/>
      <sz val="12"/>
      <color indexed="8"/>
      <name val="Aptos Narrow"/>
      <family val="2"/>
      <charset val="162"/>
      <scheme val="minor"/>
    </font>
    <font>
      <b/>
      <sz val="12"/>
      <color rgb="FFC00000"/>
      <name val="Aptos Narrow"/>
      <family val="2"/>
      <charset val="162"/>
      <scheme val="minor"/>
    </font>
    <font>
      <sz val="9"/>
      <color theme="1"/>
      <name val="Aptos Narrow"/>
      <family val="2"/>
      <charset val="162"/>
      <scheme val="minor"/>
    </font>
    <font>
      <b/>
      <sz val="9"/>
      <color rgb="FFC00000"/>
      <name val="Aptos Narrow"/>
      <family val="2"/>
      <charset val="162"/>
      <scheme val="minor"/>
    </font>
    <font>
      <sz val="11"/>
      <name val="Calibri"/>
      <family val="2"/>
      <charset val="162"/>
    </font>
    <font>
      <sz val="9"/>
      <color indexed="8"/>
      <name val="Aptos Narrow"/>
      <family val="2"/>
      <charset val="162"/>
      <scheme val="minor"/>
    </font>
    <font>
      <b/>
      <i/>
      <sz val="13"/>
      <color rgb="FFFF0000"/>
      <name val="Aptos Narrow"/>
      <family val="2"/>
      <charset val="162"/>
      <scheme val="minor"/>
    </font>
    <font>
      <b/>
      <sz val="13"/>
      <color theme="1"/>
      <name val="Aptos Narrow"/>
      <family val="2"/>
      <charset val="162"/>
      <scheme val="minor"/>
    </font>
    <font>
      <b/>
      <i/>
      <sz val="13"/>
      <color theme="1"/>
      <name val="Aptos Narrow"/>
      <family val="2"/>
      <charset val="162"/>
      <scheme val="minor"/>
    </font>
    <font>
      <b/>
      <sz val="10"/>
      <color indexed="8"/>
      <name val="Aptos Narrow"/>
      <family val="2"/>
      <charset val="162"/>
      <scheme val="minor"/>
    </font>
    <font>
      <sz val="10"/>
      <color indexed="8"/>
      <name val="Aptos Narrow"/>
      <family val="2"/>
      <charset val="162"/>
      <scheme val="minor"/>
    </font>
    <font>
      <b/>
      <sz val="10"/>
      <color rgb="FFC00000"/>
      <name val="Aptos Narrow"/>
      <family val="2"/>
      <charset val="162"/>
      <scheme val="minor"/>
    </font>
    <font>
      <b/>
      <sz val="9"/>
      <color indexed="81"/>
      <name val="Tahoma"/>
      <family val="2"/>
      <charset val="162"/>
    </font>
    <font>
      <sz val="9"/>
      <color theme="1"/>
      <name val="Aptos Narrow"/>
      <family val="2"/>
      <scheme val="minor"/>
    </font>
    <font>
      <b/>
      <sz val="9"/>
      <name val="Aptos Narrow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26">
    <xf numFmtId="0" fontId="0" fillId="0" borderId="0" xfId="0"/>
    <xf numFmtId="0" fontId="6" fillId="0" borderId="0" xfId="0" applyFont="1"/>
    <xf numFmtId="0" fontId="3" fillId="4" borderId="9" xfId="1" applyFont="1" applyFill="1" applyBorder="1" applyAlignment="1">
      <alignment horizontal="center" vertical="center" textRotation="90"/>
    </xf>
    <xf numFmtId="0" fontId="3" fillId="4" borderId="19" xfId="1" applyFont="1" applyFill="1" applyBorder="1" applyAlignment="1">
      <alignment horizontal="center" vertical="center" textRotation="90"/>
    </xf>
    <xf numFmtId="0" fontId="3" fillId="5" borderId="9" xfId="1" applyFont="1" applyFill="1" applyBorder="1" applyAlignment="1">
      <alignment horizontal="center" vertical="center" textRotation="90"/>
    </xf>
    <xf numFmtId="0" fontId="3" fillId="5" borderId="18" xfId="1" applyFont="1" applyFill="1" applyBorder="1" applyAlignment="1">
      <alignment horizontal="center" vertical="center" textRotation="90"/>
    </xf>
    <xf numFmtId="0" fontId="7" fillId="6" borderId="9" xfId="1" applyFont="1" applyFill="1" applyBorder="1" applyAlignment="1">
      <alignment horizontal="center" vertical="center" textRotation="90"/>
    </xf>
    <xf numFmtId="0" fontId="7" fillId="6" borderId="20" xfId="1" applyFont="1" applyFill="1" applyBorder="1" applyAlignment="1">
      <alignment horizontal="center" vertical="center" textRotation="90"/>
    </xf>
    <xf numFmtId="0" fontId="7" fillId="6" borderId="18" xfId="1" applyFont="1" applyFill="1" applyBorder="1" applyAlignment="1">
      <alignment horizontal="center" vertical="center" textRotation="90"/>
    </xf>
    <xf numFmtId="0" fontId="7" fillId="6" borderId="19" xfId="1" applyFont="1" applyFill="1" applyBorder="1" applyAlignment="1">
      <alignment horizontal="center" vertical="center" textRotation="90"/>
    </xf>
    <xf numFmtId="0" fontId="7" fillId="6" borderId="7" xfId="1" applyFont="1" applyFill="1" applyBorder="1" applyAlignment="1">
      <alignment horizontal="center" vertical="center" wrapText="1"/>
    </xf>
    <xf numFmtId="0" fontId="9" fillId="3" borderId="21" xfId="1" applyFont="1" applyFill="1" applyBorder="1" applyAlignment="1">
      <alignment horizontal="center" vertical="center" wrapText="1"/>
    </xf>
    <xf numFmtId="0" fontId="9" fillId="3" borderId="22" xfId="1" applyFont="1" applyFill="1" applyBorder="1" applyAlignment="1">
      <alignment horizontal="center" vertical="center" wrapText="1"/>
    </xf>
    <xf numFmtId="1" fontId="3" fillId="5" borderId="23" xfId="1" applyNumberFormat="1" applyFont="1" applyFill="1" applyBorder="1" applyAlignment="1">
      <alignment horizontal="center"/>
    </xf>
    <xf numFmtId="0" fontId="9" fillId="6" borderId="23" xfId="1" applyFont="1" applyFill="1" applyBorder="1" applyAlignment="1">
      <alignment horizontal="center" vertical="center" wrapText="1"/>
    </xf>
    <xf numFmtId="0" fontId="9" fillId="6" borderId="21" xfId="1" applyFont="1" applyFill="1" applyBorder="1" applyAlignment="1">
      <alignment horizontal="center" vertical="center" wrapText="1"/>
    </xf>
    <xf numFmtId="0" fontId="9" fillId="6" borderId="24" xfId="1" applyFont="1" applyFill="1" applyBorder="1" applyAlignment="1">
      <alignment horizontal="center" vertical="center" wrapText="1"/>
    </xf>
    <xf numFmtId="0" fontId="9" fillId="3" borderId="26" xfId="1" applyFont="1" applyFill="1" applyBorder="1" applyAlignment="1">
      <alignment horizontal="center" vertical="center" wrapText="1"/>
    </xf>
    <xf numFmtId="0" fontId="9" fillId="3" borderId="27" xfId="1" applyFont="1" applyFill="1" applyBorder="1" applyAlignment="1">
      <alignment horizontal="center" vertical="center" wrapText="1"/>
    </xf>
    <xf numFmtId="0" fontId="9" fillId="6" borderId="30" xfId="1" applyFont="1" applyFill="1" applyBorder="1" applyAlignment="1">
      <alignment horizontal="center" vertical="center" wrapText="1"/>
    </xf>
    <xf numFmtId="0" fontId="9" fillId="6" borderId="31" xfId="1" applyFont="1" applyFill="1" applyBorder="1" applyAlignment="1">
      <alignment horizontal="center" vertical="center" wrapText="1"/>
    </xf>
    <xf numFmtId="0" fontId="9" fillId="3" borderId="33" xfId="1" applyFont="1" applyFill="1" applyBorder="1" applyAlignment="1">
      <alignment horizontal="center" vertical="center" wrapText="1"/>
    </xf>
    <xf numFmtId="0" fontId="9" fillId="3" borderId="34" xfId="1" applyFont="1" applyFill="1" applyBorder="1" applyAlignment="1">
      <alignment horizontal="center" vertical="center" wrapText="1"/>
    </xf>
    <xf numFmtId="0" fontId="7" fillId="6" borderId="21" xfId="1" applyFont="1" applyFill="1" applyBorder="1" applyAlignment="1">
      <alignment horizontal="center" vertical="center" wrapText="1"/>
    </xf>
    <xf numFmtId="0" fontId="7" fillId="6" borderId="37" xfId="1" applyFont="1" applyFill="1" applyBorder="1" applyAlignment="1">
      <alignment horizontal="left" vertical="center" wrapText="1"/>
    </xf>
    <xf numFmtId="0" fontId="9" fillId="3" borderId="38" xfId="1" applyFont="1" applyFill="1" applyBorder="1" applyAlignment="1">
      <alignment horizontal="center" vertical="center" wrapText="1"/>
    </xf>
    <xf numFmtId="0" fontId="9" fillId="3" borderId="39" xfId="1" applyFont="1" applyFill="1" applyBorder="1" applyAlignment="1">
      <alignment horizontal="center" vertical="center" wrapText="1"/>
    </xf>
    <xf numFmtId="0" fontId="9" fillId="6" borderId="41" xfId="1" applyFont="1" applyFill="1" applyBorder="1" applyAlignment="1">
      <alignment horizontal="center" vertical="center" wrapText="1"/>
    </xf>
    <xf numFmtId="0" fontId="7" fillId="6" borderId="38" xfId="1" applyFont="1" applyFill="1" applyBorder="1" applyAlignment="1">
      <alignment horizontal="center" vertical="center" wrapText="1"/>
    </xf>
    <xf numFmtId="0" fontId="9" fillId="6" borderId="42" xfId="1" applyFont="1" applyFill="1" applyBorder="1" applyAlignment="1">
      <alignment horizontal="center" vertical="center" wrapText="1"/>
    </xf>
    <xf numFmtId="0" fontId="7" fillId="6" borderId="43" xfId="1" applyFont="1" applyFill="1" applyBorder="1" applyAlignment="1">
      <alignment horizontal="left" vertical="center" wrapText="1"/>
    </xf>
    <xf numFmtId="0" fontId="9" fillId="3" borderId="44" xfId="1" applyFont="1" applyFill="1" applyBorder="1" applyAlignment="1">
      <alignment horizontal="center" vertical="center" wrapText="1"/>
    </xf>
    <xf numFmtId="0" fontId="9" fillId="3" borderId="45" xfId="1" applyFont="1" applyFill="1" applyBorder="1" applyAlignment="1">
      <alignment horizontal="center" vertical="center" wrapText="1"/>
    </xf>
    <xf numFmtId="0" fontId="9" fillId="6" borderId="46" xfId="1" applyFont="1" applyFill="1" applyBorder="1" applyAlignment="1">
      <alignment horizontal="center" vertical="center" wrapText="1"/>
    </xf>
    <xf numFmtId="0" fontId="7" fillId="6" borderId="44" xfId="1" applyFont="1" applyFill="1" applyBorder="1" applyAlignment="1">
      <alignment horizontal="center" vertical="center" wrapText="1"/>
    </xf>
    <xf numFmtId="0" fontId="9" fillId="6" borderId="47" xfId="1" applyFont="1" applyFill="1" applyBorder="1" applyAlignment="1">
      <alignment horizontal="center" vertical="center" wrapText="1"/>
    </xf>
    <xf numFmtId="0" fontId="7" fillId="6" borderId="48" xfId="1" applyFont="1" applyFill="1" applyBorder="1" applyAlignment="1">
      <alignment horizontal="left" vertical="center" wrapText="1"/>
    </xf>
    <xf numFmtId="0" fontId="9" fillId="3" borderId="49" xfId="1" applyFont="1" applyFill="1" applyBorder="1" applyAlignment="1">
      <alignment horizontal="center" vertical="center" wrapText="1"/>
    </xf>
    <xf numFmtId="0" fontId="9" fillId="3" borderId="50" xfId="1" applyFont="1" applyFill="1" applyBorder="1" applyAlignment="1">
      <alignment horizontal="center" vertical="center" wrapText="1"/>
    </xf>
    <xf numFmtId="0" fontId="9" fillId="6" borderId="51" xfId="1" applyFont="1" applyFill="1" applyBorder="1" applyAlignment="1">
      <alignment horizontal="center" vertical="center" wrapText="1"/>
    </xf>
    <xf numFmtId="0" fontId="7" fillId="6" borderId="49" xfId="1" applyFont="1" applyFill="1" applyBorder="1" applyAlignment="1">
      <alignment horizontal="center" vertical="center" wrapText="1"/>
    </xf>
    <xf numFmtId="0" fontId="9" fillId="6" borderId="52" xfId="1" applyFont="1" applyFill="1" applyBorder="1" applyAlignment="1">
      <alignment horizontal="center" vertical="center" wrapText="1"/>
    </xf>
    <xf numFmtId="0" fontId="7" fillId="6" borderId="53" xfId="1" applyFont="1" applyFill="1" applyBorder="1" applyAlignment="1">
      <alignment horizontal="left" vertical="center" wrapText="1"/>
    </xf>
    <xf numFmtId="0" fontId="7" fillId="6" borderId="26" xfId="1" applyFont="1" applyFill="1" applyBorder="1" applyAlignment="1">
      <alignment horizontal="center" vertical="center" wrapText="1"/>
    </xf>
    <xf numFmtId="0" fontId="7" fillId="6" borderId="54" xfId="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4" fillId="0" borderId="0" xfId="1" applyFont="1"/>
    <xf numFmtId="0" fontId="15" fillId="6" borderId="57" xfId="1" applyFont="1" applyFill="1" applyBorder="1" applyAlignment="1">
      <alignment horizontal="center"/>
    </xf>
    <xf numFmtId="0" fontId="15" fillId="6" borderId="58" xfId="1" applyFont="1" applyFill="1" applyBorder="1" applyAlignment="1">
      <alignment horizontal="center"/>
    </xf>
    <xf numFmtId="0" fontId="7" fillId="6" borderId="13" xfId="1" applyFont="1" applyFill="1" applyBorder="1" applyAlignment="1">
      <alignment horizontal="left" vertical="center"/>
    </xf>
    <xf numFmtId="1" fontId="3" fillId="5" borderId="44" xfId="1" applyNumberFormat="1" applyFont="1" applyFill="1" applyBorder="1" applyAlignment="1">
      <alignment horizontal="center"/>
    </xf>
    <xf numFmtId="0" fontId="11" fillId="6" borderId="44" xfId="1" applyFont="1" applyFill="1" applyBorder="1" applyAlignment="1">
      <alignment horizontal="center" vertical="center" wrapText="1"/>
    </xf>
    <xf numFmtId="1" fontId="3" fillId="5" borderId="21" xfId="1" applyNumberFormat="1" applyFont="1" applyFill="1" applyBorder="1" applyAlignment="1">
      <alignment horizontal="center"/>
    </xf>
    <xf numFmtId="0" fontId="11" fillId="6" borderId="47" xfId="1" applyFont="1" applyFill="1" applyBorder="1" applyAlignment="1">
      <alignment horizontal="center" vertical="center" wrapText="1"/>
    </xf>
    <xf numFmtId="1" fontId="3" fillId="5" borderId="26" xfId="1" applyNumberFormat="1" applyFont="1" applyFill="1" applyBorder="1" applyAlignment="1">
      <alignment horizontal="center"/>
    </xf>
    <xf numFmtId="0" fontId="17" fillId="3" borderId="44" xfId="1" applyFont="1" applyFill="1" applyBorder="1" applyAlignment="1">
      <alignment horizontal="center" vertical="center" wrapText="1"/>
    </xf>
    <xf numFmtId="1" fontId="3" fillId="5" borderId="38" xfId="1" applyNumberFormat="1" applyFont="1" applyFill="1" applyBorder="1" applyAlignment="1">
      <alignment horizontal="center"/>
    </xf>
    <xf numFmtId="1" fontId="3" fillId="5" borderId="49" xfId="1" applyNumberFormat="1" applyFont="1" applyFill="1" applyBorder="1" applyAlignment="1">
      <alignment horizontal="center"/>
    </xf>
    <xf numFmtId="0" fontId="13" fillId="3" borderId="55" xfId="1" applyFont="1" applyFill="1" applyBorder="1" applyAlignment="1">
      <alignment horizontal="center"/>
    </xf>
    <xf numFmtId="1" fontId="3" fillId="5" borderId="41" xfId="1" applyNumberFormat="1" applyFont="1" applyFill="1" applyBorder="1" applyAlignment="1">
      <alignment horizontal="center"/>
    </xf>
    <xf numFmtId="1" fontId="3" fillId="5" borderId="33" xfId="1" applyNumberFormat="1" applyFont="1" applyFill="1" applyBorder="1" applyAlignment="1">
      <alignment horizontal="center"/>
    </xf>
    <xf numFmtId="0" fontId="11" fillId="6" borderId="46" xfId="1" applyFont="1" applyFill="1" applyBorder="1" applyAlignment="1">
      <alignment horizontal="center" vertical="center" wrapText="1"/>
    </xf>
    <xf numFmtId="0" fontId="9" fillId="3" borderId="23" xfId="1" applyFont="1" applyFill="1" applyBorder="1" applyAlignment="1">
      <alignment horizontal="center" vertical="center" wrapText="1"/>
    </xf>
    <xf numFmtId="0" fontId="9" fillId="3" borderId="24" xfId="1" applyFont="1" applyFill="1" applyBorder="1" applyAlignment="1">
      <alignment horizontal="center" vertical="center" wrapText="1"/>
    </xf>
    <xf numFmtId="0" fontId="9" fillId="3" borderId="51" xfId="1" applyFont="1" applyFill="1" applyBorder="1" applyAlignment="1">
      <alignment horizontal="center" vertical="center" wrapText="1"/>
    </xf>
    <xf numFmtId="0" fontId="9" fillId="3" borderId="52" xfId="1" applyFont="1" applyFill="1" applyBorder="1" applyAlignment="1">
      <alignment horizontal="center" vertical="center" wrapText="1"/>
    </xf>
    <xf numFmtId="0" fontId="9" fillId="3" borderId="35" xfId="1" applyFont="1" applyFill="1" applyBorder="1" applyAlignment="1">
      <alignment horizontal="center" vertical="center" wrapText="1"/>
    </xf>
    <xf numFmtId="0" fontId="9" fillId="3" borderId="36" xfId="1" applyFont="1" applyFill="1" applyBorder="1" applyAlignment="1">
      <alignment horizontal="center" vertical="center" wrapText="1"/>
    </xf>
    <xf numFmtId="0" fontId="9" fillId="3" borderId="41" xfId="1" applyFont="1" applyFill="1" applyBorder="1" applyAlignment="1">
      <alignment horizontal="center" vertical="center" wrapText="1"/>
    </xf>
    <xf numFmtId="0" fontId="9" fillId="3" borderId="42" xfId="1" applyFont="1" applyFill="1" applyBorder="1" applyAlignment="1">
      <alignment horizontal="center" vertical="center" wrapText="1"/>
    </xf>
    <xf numFmtId="0" fontId="9" fillId="3" borderId="46" xfId="1" applyFont="1" applyFill="1" applyBorder="1" applyAlignment="1">
      <alignment horizontal="center" vertical="center" wrapText="1"/>
    </xf>
    <xf numFmtId="0" fontId="9" fillId="3" borderId="47" xfId="1" applyFont="1" applyFill="1" applyBorder="1" applyAlignment="1">
      <alignment horizontal="center" vertical="center" wrapText="1"/>
    </xf>
    <xf numFmtId="0" fontId="9" fillId="3" borderId="30" xfId="1" applyFont="1" applyFill="1" applyBorder="1" applyAlignment="1">
      <alignment horizontal="center" vertical="center" wrapText="1"/>
    </xf>
    <xf numFmtId="0" fontId="9" fillId="3" borderId="31" xfId="1" applyFont="1" applyFill="1" applyBorder="1" applyAlignment="1">
      <alignment horizontal="center" vertical="center" wrapText="1"/>
    </xf>
    <xf numFmtId="0" fontId="10" fillId="8" borderId="46" xfId="1" applyFont="1" applyFill="1" applyBorder="1" applyAlignment="1">
      <alignment horizontal="center" vertical="center" wrapText="1"/>
    </xf>
    <xf numFmtId="0" fontId="17" fillId="3" borderId="47" xfId="1" applyFont="1" applyFill="1" applyBorder="1" applyAlignment="1">
      <alignment horizontal="center" vertical="center" wrapText="1"/>
    </xf>
    <xf numFmtId="0" fontId="13" fillId="3" borderId="29" xfId="1" applyFont="1" applyFill="1" applyBorder="1" applyAlignment="1">
      <alignment horizontal="center"/>
    </xf>
    <xf numFmtId="0" fontId="13" fillId="3" borderId="64" xfId="1" applyFont="1" applyFill="1" applyBorder="1" applyAlignment="1">
      <alignment horizontal="center"/>
    </xf>
    <xf numFmtId="0" fontId="3" fillId="5" borderId="19" xfId="1" applyFont="1" applyFill="1" applyBorder="1" applyAlignment="1">
      <alignment horizontal="center" vertical="center" textRotation="90"/>
    </xf>
    <xf numFmtId="1" fontId="3" fillId="5" borderId="24" xfId="1" applyNumberFormat="1" applyFont="1" applyFill="1" applyBorder="1" applyAlignment="1">
      <alignment horizontal="center"/>
    </xf>
    <xf numFmtId="1" fontId="3" fillId="5" borderId="51" xfId="1" applyNumberFormat="1" applyFont="1" applyFill="1" applyBorder="1" applyAlignment="1">
      <alignment horizontal="center"/>
    </xf>
    <xf numFmtId="1" fontId="3" fillId="5" borderId="52" xfId="1" applyNumberFormat="1" applyFont="1" applyFill="1" applyBorder="1" applyAlignment="1">
      <alignment horizontal="center"/>
    </xf>
    <xf numFmtId="1" fontId="3" fillId="5" borderId="36" xfId="1" applyNumberFormat="1" applyFont="1" applyFill="1" applyBorder="1" applyAlignment="1">
      <alignment horizontal="center"/>
    </xf>
    <xf numFmtId="1" fontId="3" fillId="5" borderId="42" xfId="1" applyNumberFormat="1" applyFont="1" applyFill="1" applyBorder="1" applyAlignment="1">
      <alignment horizontal="center"/>
    </xf>
    <xf numFmtId="1" fontId="3" fillId="5" borderId="46" xfId="1" applyNumberFormat="1" applyFont="1" applyFill="1" applyBorder="1" applyAlignment="1">
      <alignment horizontal="center"/>
    </xf>
    <xf numFmtId="1" fontId="3" fillId="5" borderId="47" xfId="1" applyNumberFormat="1" applyFont="1" applyFill="1" applyBorder="1" applyAlignment="1">
      <alignment horizontal="center"/>
    </xf>
    <xf numFmtId="1" fontId="3" fillId="5" borderId="30" xfId="1" applyNumberFormat="1" applyFont="1" applyFill="1" applyBorder="1" applyAlignment="1">
      <alignment horizontal="center"/>
    </xf>
    <xf numFmtId="1" fontId="3" fillId="5" borderId="31" xfId="1" applyNumberFormat="1" applyFont="1" applyFill="1" applyBorder="1" applyAlignment="1">
      <alignment horizontal="center"/>
    </xf>
    <xf numFmtId="0" fontId="7" fillId="6" borderId="37" xfId="1" applyFont="1" applyFill="1" applyBorder="1" applyAlignment="1">
      <alignment vertical="center" wrapText="1"/>
    </xf>
    <xf numFmtId="0" fontId="9" fillId="0" borderId="59" xfId="2" applyFont="1" applyBorder="1" applyAlignment="1" applyProtection="1">
      <alignment horizontal="left" vertical="center" wrapText="1"/>
      <protection locked="0"/>
    </xf>
    <xf numFmtId="0" fontId="9" fillId="0" borderId="63" xfId="2" applyFont="1" applyBorder="1" applyAlignment="1" applyProtection="1">
      <alignment horizontal="left" vertical="center" wrapText="1"/>
      <protection locked="0"/>
    </xf>
    <xf numFmtId="0" fontId="9" fillId="0" borderId="2" xfId="2" applyFont="1" applyBorder="1" applyAlignment="1" applyProtection="1">
      <alignment horizontal="left" vertical="center" wrapText="1"/>
      <protection locked="0"/>
    </xf>
    <xf numFmtId="0" fontId="9" fillId="0" borderId="61" xfId="1" applyFont="1" applyBorder="1" applyAlignment="1" applyProtection="1">
      <alignment horizontal="left" vertical="center" wrapText="1"/>
      <protection locked="0"/>
    </xf>
    <xf numFmtId="0" fontId="9" fillId="0" borderId="62" xfId="1" applyFont="1" applyBorder="1" applyAlignment="1" applyProtection="1">
      <alignment horizontal="left" vertical="center" wrapText="1"/>
      <protection locked="0"/>
    </xf>
    <xf numFmtId="0" fontId="9" fillId="0" borderId="62" xfId="2" applyFont="1" applyBorder="1" applyAlignment="1" applyProtection="1">
      <alignment horizontal="left" vertical="center" wrapText="1"/>
      <protection locked="0"/>
    </xf>
    <xf numFmtId="0" fontId="9" fillId="0" borderId="60" xfId="1" applyFont="1" applyBorder="1" applyAlignment="1" applyProtection="1">
      <alignment horizontal="left" vertical="center" wrapText="1"/>
      <protection locked="0"/>
    </xf>
    <xf numFmtId="0" fontId="9" fillId="0" borderId="61" xfId="2" applyFont="1" applyBorder="1" applyAlignment="1" applyProtection="1">
      <alignment horizontal="left" vertical="center" wrapText="1"/>
      <protection locked="0"/>
    </xf>
    <xf numFmtId="0" fontId="9" fillId="0" borderId="63" xfId="1" applyFont="1" applyBorder="1" applyAlignment="1" applyProtection="1">
      <alignment horizontal="left" vertical="center" wrapText="1"/>
      <protection locked="0"/>
    </xf>
    <xf numFmtId="0" fontId="9" fillId="0" borderId="59" xfId="1" applyFont="1" applyBorder="1" applyAlignment="1" applyProtection="1">
      <alignment horizontal="left" vertical="center" wrapText="1"/>
      <protection locked="0"/>
    </xf>
    <xf numFmtId="0" fontId="3" fillId="0" borderId="32" xfId="1" applyFont="1" applyBorder="1" applyAlignment="1">
      <alignment horizontal="left" vertical="center"/>
    </xf>
    <xf numFmtId="0" fontId="13" fillId="0" borderId="55" xfId="1" applyFont="1" applyBorder="1"/>
    <xf numFmtId="0" fontId="17" fillId="3" borderId="46" xfId="1" applyFont="1" applyFill="1" applyBorder="1" applyAlignment="1">
      <alignment horizontal="center" vertical="center" wrapText="1"/>
    </xf>
    <xf numFmtId="0" fontId="13" fillId="3" borderId="25" xfId="1" applyFont="1" applyFill="1" applyBorder="1" applyAlignment="1">
      <alignment horizontal="center"/>
    </xf>
    <xf numFmtId="0" fontId="3" fillId="4" borderId="6" xfId="1" applyFont="1" applyFill="1" applyBorder="1" applyAlignment="1">
      <alignment horizontal="center" vertical="center" textRotation="90"/>
    </xf>
    <xf numFmtId="0" fontId="13" fillId="3" borderId="12" xfId="1" applyFont="1" applyFill="1" applyBorder="1" applyAlignment="1">
      <alignment horizontal="center"/>
    </xf>
    <xf numFmtId="0" fontId="15" fillId="6" borderId="65" xfId="1" applyFont="1" applyFill="1" applyBorder="1" applyAlignment="1">
      <alignment horizontal="center"/>
    </xf>
    <xf numFmtId="0" fontId="13" fillId="0" borderId="32" xfId="1" applyFont="1" applyBorder="1" applyAlignment="1">
      <alignment horizontal="center"/>
    </xf>
    <xf numFmtId="1" fontId="3" fillId="8" borderId="35" xfId="1" applyNumberFormat="1" applyFont="1" applyFill="1" applyBorder="1" applyAlignment="1">
      <alignment horizontal="center"/>
    </xf>
    <xf numFmtId="1" fontId="3" fillId="8" borderId="46" xfId="1" applyNumberFormat="1" applyFont="1" applyFill="1" applyBorder="1" applyAlignment="1">
      <alignment horizontal="center"/>
    </xf>
    <xf numFmtId="0" fontId="18" fillId="4" borderId="23" xfId="1" applyFont="1" applyFill="1" applyBorder="1" applyAlignment="1">
      <alignment horizontal="center" vertical="center" wrapText="1"/>
    </xf>
    <xf numFmtId="0" fontId="18" fillId="4" borderId="21" xfId="1" applyFont="1" applyFill="1" applyBorder="1" applyAlignment="1">
      <alignment horizontal="center" vertical="center" wrapText="1"/>
    </xf>
    <xf numFmtId="0" fontId="18" fillId="4" borderId="51" xfId="1" applyFont="1" applyFill="1" applyBorder="1" applyAlignment="1">
      <alignment horizontal="center" vertical="center" wrapText="1"/>
    </xf>
    <xf numFmtId="0" fontId="18" fillId="4" borderId="49" xfId="1" applyFont="1" applyFill="1" applyBorder="1" applyAlignment="1">
      <alignment horizontal="center" vertical="center" wrapText="1"/>
    </xf>
    <xf numFmtId="0" fontId="18" fillId="4" borderId="41" xfId="1" applyFont="1" applyFill="1" applyBorder="1" applyAlignment="1">
      <alignment horizontal="center" vertical="center" wrapText="1"/>
    </xf>
    <xf numFmtId="0" fontId="18" fillId="4" borderId="38" xfId="1" applyFont="1" applyFill="1" applyBorder="1" applyAlignment="1">
      <alignment horizontal="center" vertical="center" wrapText="1"/>
    </xf>
    <xf numFmtId="0" fontId="18" fillId="4" borderId="46" xfId="1" applyFont="1" applyFill="1" applyBorder="1" applyAlignment="1">
      <alignment horizontal="center" vertical="center" wrapText="1"/>
    </xf>
    <xf numFmtId="0" fontId="18" fillId="4" borderId="44" xfId="1" applyFont="1" applyFill="1" applyBorder="1" applyAlignment="1">
      <alignment horizontal="center" vertical="center" wrapText="1"/>
    </xf>
    <xf numFmtId="0" fontId="9" fillId="0" borderId="67" xfId="1" applyFont="1" applyBorder="1" applyAlignment="1" applyProtection="1">
      <alignment horizontal="left" vertical="center" wrapText="1"/>
      <protection locked="0"/>
    </xf>
    <xf numFmtId="0" fontId="9" fillId="0" borderId="68" xfId="1" applyFont="1" applyBorder="1" applyAlignment="1" applyProtection="1">
      <alignment horizontal="left" vertical="center" wrapText="1"/>
      <protection locked="0"/>
    </xf>
    <xf numFmtId="0" fontId="9" fillId="0" borderId="69" xfId="1" applyFont="1" applyBorder="1" applyAlignment="1" applyProtection="1">
      <alignment horizontal="left" vertical="center" wrapText="1"/>
      <protection locked="0"/>
    </xf>
    <xf numFmtId="0" fontId="18" fillId="4" borderId="66" xfId="1" applyFont="1" applyFill="1" applyBorder="1" applyAlignment="1">
      <alignment horizontal="center" vertical="center" wrapText="1"/>
    </xf>
    <xf numFmtId="0" fontId="18" fillId="4" borderId="18" xfId="1" applyFont="1" applyFill="1" applyBorder="1" applyAlignment="1">
      <alignment horizontal="center" vertical="center" wrapText="1"/>
    </xf>
    <xf numFmtId="0" fontId="18" fillId="4" borderId="30" xfId="1" applyFont="1" applyFill="1" applyBorder="1" applyAlignment="1">
      <alignment horizontal="center" vertical="center" wrapText="1"/>
    </xf>
    <xf numFmtId="0" fontId="18" fillId="4" borderId="26" xfId="1" applyFont="1" applyFill="1" applyBorder="1" applyAlignment="1">
      <alignment horizontal="center" vertical="center" wrapText="1"/>
    </xf>
    <xf numFmtId="0" fontId="18" fillId="4" borderId="10" xfId="1" applyFont="1" applyFill="1" applyBorder="1" applyAlignment="1">
      <alignment horizontal="center" vertical="center" wrapText="1"/>
    </xf>
    <xf numFmtId="0" fontId="18" fillId="4" borderId="50" xfId="1" applyFont="1" applyFill="1" applyBorder="1" applyAlignment="1">
      <alignment horizontal="center" vertical="center" wrapText="1"/>
    </xf>
    <xf numFmtId="0" fontId="18" fillId="4" borderId="27" xfId="1" applyFont="1" applyFill="1" applyBorder="1" applyAlignment="1">
      <alignment horizontal="center" vertical="center" wrapText="1"/>
    </xf>
    <xf numFmtId="1" fontId="3" fillId="5" borderId="66" xfId="1" applyNumberFormat="1" applyFont="1" applyFill="1" applyBorder="1" applyAlignment="1">
      <alignment horizontal="center"/>
    </xf>
    <xf numFmtId="0" fontId="18" fillId="4" borderId="11" xfId="1" applyFont="1" applyFill="1" applyBorder="1" applyAlignment="1">
      <alignment horizontal="center" vertical="center" wrapText="1"/>
    </xf>
    <xf numFmtId="0" fontId="7" fillId="6" borderId="24" xfId="1" applyFont="1" applyFill="1" applyBorder="1" applyAlignment="1">
      <alignment horizontal="center" vertical="center" wrapText="1"/>
    </xf>
    <xf numFmtId="0" fontId="18" fillId="4" borderId="14" xfId="1" applyFont="1" applyFill="1" applyBorder="1" applyAlignment="1">
      <alignment horizontal="center" vertical="center" wrapText="1"/>
    </xf>
    <xf numFmtId="0" fontId="18" fillId="4" borderId="28" xfId="1" applyFont="1" applyFill="1" applyBorder="1" applyAlignment="1">
      <alignment horizontal="center" vertical="center" wrapText="1"/>
    </xf>
    <xf numFmtId="0" fontId="9" fillId="0" borderId="4" xfId="1" applyFont="1" applyBorder="1" applyAlignment="1" applyProtection="1">
      <alignment horizontal="left" vertical="center" wrapText="1"/>
      <protection locked="0"/>
    </xf>
    <xf numFmtId="0" fontId="9" fillId="0" borderId="8" xfId="1" applyFont="1" applyBorder="1" applyAlignment="1" applyProtection="1">
      <alignment horizontal="left" vertical="center" wrapText="1"/>
      <protection locked="0"/>
    </xf>
    <xf numFmtId="0" fontId="9" fillId="0" borderId="28" xfId="1" applyFont="1" applyBorder="1" applyAlignment="1" applyProtection="1">
      <alignment horizontal="left" vertical="center" wrapText="1"/>
      <protection locked="0"/>
    </xf>
    <xf numFmtId="1" fontId="3" fillId="5" borderId="4" xfId="1" applyNumberFormat="1" applyFont="1" applyFill="1" applyBorder="1" applyAlignment="1">
      <alignment horizontal="center"/>
    </xf>
    <xf numFmtId="0" fontId="10" fillId="9" borderId="45" xfId="1" applyFont="1" applyFill="1" applyBorder="1" applyAlignment="1">
      <alignment horizontal="center" vertical="center" wrapText="1"/>
    </xf>
    <xf numFmtId="0" fontId="18" fillId="8" borderId="46" xfId="1" applyFont="1" applyFill="1" applyBorder="1" applyAlignment="1">
      <alignment horizontal="center" vertical="center" wrapText="1"/>
    </xf>
    <xf numFmtId="0" fontId="18" fillId="8" borderId="44" xfId="1" applyFont="1" applyFill="1" applyBorder="1" applyAlignment="1">
      <alignment horizontal="center" vertical="center" wrapText="1"/>
    </xf>
    <xf numFmtId="0" fontId="13" fillId="0" borderId="55" xfId="1" applyFont="1" applyBorder="1" applyAlignment="1">
      <alignment horizontal="center"/>
    </xf>
    <xf numFmtId="0" fontId="9" fillId="0" borderId="72" xfId="1" applyFont="1" applyBorder="1" applyAlignment="1" applyProtection="1">
      <alignment horizontal="left" vertical="center" wrapText="1"/>
      <protection locked="0"/>
    </xf>
    <xf numFmtId="0" fontId="9" fillId="0" borderId="74" xfId="1" applyFont="1" applyBorder="1" applyAlignment="1" applyProtection="1">
      <alignment horizontal="left" vertical="center" wrapText="1"/>
      <protection locked="0"/>
    </xf>
    <xf numFmtId="0" fontId="9" fillId="6" borderId="44" xfId="1" applyFont="1" applyFill="1" applyBorder="1" applyAlignment="1">
      <alignment horizontal="center" vertical="center" wrapText="1"/>
    </xf>
    <xf numFmtId="0" fontId="9" fillId="6" borderId="26" xfId="1" applyFont="1" applyFill="1" applyBorder="1" applyAlignment="1">
      <alignment horizontal="center" vertical="center" wrapText="1"/>
    </xf>
    <xf numFmtId="0" fontId="9" fillId="6" borderId="38" xfId="1" applyFont="1" applyFill="1" applyBorder="1" applyAlignment="1">
      <alignment horizontal="center" vertical="center" wrapText="1"/>
    </xf>
    <xf numFmtId="0" fontId="10" fillId="8" borderId="44" xfId="1" applyFont="1" applyFill="1" applyBorder="1" applyAlignment="1">
      <alignment horizontal="center" vertical="center" wrapText="1"/>
    </xf>
    <xf numFmtId="0" fontId="9" fillId="0" borderId="73" xfId="2" applyFont="1" applyBorder="1" applyAlignment="1" applyProtection="1">
      <alignment horizontal="left" vertical="center" wrapText="1"/>
      <protection locked="0"/>
    </xf>
    <xf numFmtId="0" fontId="9" fillId="0" borderId="74" xfId="2" applyFont="1" applyBorder="1" applyAlignment="1" applyProtection="1">
      <alignment horizontal="left" vertical="center" wrapText="1"/>
      <protection locked="0"/>
    </xf>
    <xf numFmtId="0" fontId="9" fillId="0" borderId="71" xfId="2" applyFont="1" applyBorder="1" applyAlignment="1" applyProtection="1">
      <alignment horizontal="left" vertical="center" wrapText="1"/>
      <protection locked="0"/>
    </xf>
    <xf numFmtId="0" fontId="9" fillId="0" borderId="71" xfId="1" applyFont="1" applyBorder="1" applyAlignment="1" applyProtection="1">
      <alignment horizontal="left" vertical="center" wrapText="1"/>
      <protection locked="0"/>
    </xf>
    <xf numFmtId="0" fontId="9" fillId="0" borderId="72" xfId="2" applyFont="1" applyBorder="1" applyAlignment="1" applyProtection="1">
      <alignment horizontal="left" vertical="center" wrapText="1"/>
      <protection locked="0"/>
    </xf>
    <xf numFmtId="0" fontId="3" fillId="4" borderId="1" xfId="1" applyFont="1" applyFill="1" applyBorder="1" applyAlignment="1">
      <alignment horizontal="center" vertical="top" wrapText="1"/>
    </xf>
    <xf numFmtId="0" fontId="3" fillId="4" borderId="1" xfId="1" applyFont="1" applyFill="1" applyBorder="1" applyAlignment="1">
      <alignment horizontal="center" vertical="top" wrapText="1"/>
    </xf>
    <xf numFmtId="0" fontId="3" fillId="4" borderId="2" xfId="1" applyFont="1" applyFill="1" applyBorder="1" applyAlignment="1">
      <alignment horizontal="center" vertical="top" wrapText="1"/>
    </xf>
    <xf numFmtId="0" fontId="3" fillId="4" borderId="3" xfId="1" applyFont="1" applyFill="1" applyBorder="1" applyAlignment="1">
      <alignment horizontal="center" vertical="top" wrapText="1"/>
    </xf>
    <xf numFmtId="0" fontId="13" fillId="0" borderId="1" xfId="1" applyFont="1" applyBorder="1" applyAlignment="1">
      <alignment horizontal="left"/>
    </xf>
    <xf numFmtId="0" fontId="13" fillId="0" borderId="2" xfId="1" applyFont="1" applyBorder="1" applyAlignment="1">
      <alignment horizontal="left"/>
    </xf>
    <xf numFmtId="0" fontId="13" fillId="0" borderId="3" xfId="1" applyFont="1" applyBorder="1" applyAlignment="1">
      <alignment horizontal="left"/>
    </xf>
    <xf numFmtId="0" fontId="3" fillId="0" borderId="4" xfId="1" applyFont="1" applyBorder="1" applyAlignment="1" applyProtection="1">
      <alignment horizontal="left" vertical="center" wrapText="1"/>
      <protection locked="0"/>
    </xf>
    <xf numFmtId="0" fontId="3" fillId="0" borderId="8" xfId="1" applyFont="1" applyBorder="1" applyAlignment="1" applyProtection="1">
      <alignment horizontal="left" vertical="center" wrapText="1"/>
      <protection locked="0"/>
    </xf>
    <xf numFmtId="0" fontId="3" fillId="0" borderId="14" xfId="1" applyFont="1" applyBorder="1" applyAlignment="1" applyProtection="1">
      <alignment horizontal="left" vertical="center" wrapText="1"/>
      <protection locked="0"/>
    </xf>
    <xf numFmtId="0" fontId="3" fillId="0" borderId="4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left" vertical="center"/>
    </xf>
    <xf numFmtId="0" fontId="3" fillId="0" borderId="40" xfId="1" applyFont="1" applyBorder="1" applyAlignment="1" applyProtection="1">
      <alignment horizontal="left" vertical="center" wrapText="1"/>
      <protection locked="0"/>
    </xf>
    <xf numFmtId="0" fontId="3" fillId="0" borderId="28" xfId="1" applyFont="1" applyBorder="1" applyAlignment="1" applyProtection="1">
      <alignment horizontal="left" vertical="center" wrapText="1"/>
      <protection locked="0"/>
    </xf>
    <xf numFmtId="0" fontId="3" fillId="0" borderId="8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left" vertical="center" wrapText="1"/>
    </xf>
    <xf numFmtId="0" fontId="18" fillId="4" borderId="5" xfId="1" applyFont="1" applyFill="1" applyBorder="1" applyAlignment="1">
      <alignment horizontal="center" vertical="center" wrapText="1"/>
    </xf>
    <xf numFmtId="0" fontId="18" fillId="4" borderId="6" xfId="1" applyFont="1" applyFill="1" applyBorder="1" applyAlignment="1">
      <alignment horizontal="center" vertical="center" wrapText="1"/>
    </xf>
    <xf numFmtId="0" fontId="18" fillId="4" borderId="7" xfId="1" applyFont="1" applyFill="1" applyBorder="1" applyAlignment="1">
      <alignment horizontal="center" vertical="center" wrapText="1"/>
    </xf>
    <xf numFmtId="0" fontId="18" fillId="4" borderId="70" xfId="1" applyFont="1" applyFill="1" applyBorder="1" applyAlignment="1">
      <alignment horizontal="center" vertical="center" wrapText="1"/>
    </xf>
    <xf numFmtId="0" fontId="18" fillId="4" borderId="0" xfId="1" applyFont="1" applyFill="1" applyAlignment="1">
      <alignment horizontal="center" vertical="center" wrapText="1"/>
    </xf>
    <xf numFmtId="0" fontId="18" fillId="4" borderId="56" xfId="1" applyFont="1" applyFill="1" applyBorder="1" applyAlignment="1">
      <alignment horizontal="center" vertical="center" wrapText="1"/>
    </xf>
    <xf numFmtId="0" fontId="18" fillId="4" borderId="25" xfId="1" applyFont="1" applyFill="1" applyBorder="1" applyAlignment="1">
      <alignment horizontal="center" vertical="center" wrapText="1"/>
    </xf>
    <xf numFmtId="0" fontId="18" fillId="4" borderId="12" xfId="1" applyFont="1" applyFill="1" applyBorder="1" applyAlignment="1">
      <alignment horizontal="center" vertical="center" wrapText="1"/>
    </xf>
    <xf numFmtId="0" fontId="18" fillId="4" borderId="13" xfId="1" applyFont="1" applyFill="1" applyBorder="1" applyAlignment="1">
      <alignment horizontal="center" vertical="center" wrapText="1"/>
    </xf>
    <xf numFmtId="0" fontId="7" fillId="6" borderId="37" xfId="1" applyFont="1" applyFill="1" applyBorder="1" applyAlignment="1">
      <alignment horizontal="left" vertical="center"/>
    </xf>
    <xf numFmtId="0" fontId="7" fillId="6" borderId="48" xfId="1" applyFont="1" applyFill="1" applyBorder="1" applyAlignment="1">
      <alignment horizontal="left" vertical="center"/>
    </xf>
    <xf numFmtId="0" fontId="7" fillId="6" borderId="53" xfId="1" applyFont="1" applyFill="1" applyBorder="1" applyAlignment="1">
      <alignment horizontal="left" vertical="center"/>
    </xf>
    <xf numFmtId="0" fontId="7" fillId="6" borderId="54" xfId="1" applyFont="1" applyFill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13" fillId="0" borderId="2" xfId="1" applyFont="1" applyBorder="1" applyAlignment="1">
      <alignment horizontal="left" vertical="center"/>
    </xf>
    <xf numFmtId="0" fontId="13" fillId="0" borderId="1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4" fillId="4" borderId="1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5" fillId="6" borderId="5" xfId="1" applyFont="1" applyFill="1" applyBorder="1" applyAlignment="1">
      <alignment horizontal="center" vertical="center" wrapText="1"/>
    </xf>
    <xf numFmtId="0" fontId="5" fillId="6" borderId="6" xfId="1" applyFont="1" applyFill="1" applyBorder="1" applyAlignment="1">
      <alignment horizontal="center" vertical="center" wrapText="1"/>
    </xf>
    <xf numFmtId="0" fontId="5" fillId="6" borderId="7" xfId="1" applyFont="1" applyFill="1" applyBorder="1" applyAlignment="1">
      <alignment horizontal="center" vertical="center" wrapText="1"/>
    </xf>
    <xf numFmtId="0" fontId="5" fillId="6" borderId="25" xfId="1" applyFont="1" applyFill="1" applyBorder="1" applyAlignment="1">
      <alignment horizontal="center" vertical="center" wrapText="1"/>
    </xf>
    <xf numFmtId="0" fontId="5" fillId="6" borderId="12" xfId="1" applyFont="1" applyFill="1" applyBorder="1" applyAlignment="1">
      <alignment horizontal="center" vertical="center" wrapText="1"/>
    </xf>
    <xf numFmtId="0" fontId="5" fillId="6" borderId="13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textRotation="90" wrapText="1"/>
    </xf>
    <xf numFmtId="0" fontId="3" fillId="3" borderId="15" xfId="1" applyFont="1" applyFill="1" applyBorder="1" applyAlignment="1">
      <alignment horizontal="center" vertical="center" textRotation="90" wrapText="1"/>
    </xf>
    <xf numFmtId="0" fontId="3" fillId="3" borderId="10" xfId="1" applyFont="1" applyFill="1" applyBorder="1" applyAlignment="1">
      <alignment horizontal="center" vertical="center" textRotation="90" wrapText="1"/>
    </xf>
    <xf numFmtId="0" fontId="3" fillId="3" borderId="16" xfId="1" applyFont="1" applyFill="1" applyBorder="1" applyAlignment="1">
      <alignment horizontal="center" vertical="center" textRotation="90" wrapText="1"/>
    </xf>
    <xf numFmtId="0" fontId="3" fillId="7" borderId="1" xfId="1" applyFont="1" applyFill="1" applyBorder="1" applyAlignment="1">
      <alignment horizontal="center" vertical="center" wrapText="1"/>
    </xf>
    <xf numFmtId="0" fontId="3" fillId="7" borderId="2" xfId="1" applyFont="1" applyFill="1" applyBorder="1" applyAlignment="1">
      <alignment horizontal="center" vertical="center" wrapText="1"/>
    </xf>
    <xf numFmtId="0" fontId="3" fillId="7" borderId="3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textRotation="90" wrapText="1"/>
    </xf>
    <xf numFmtId="0" fontId="3" fillId="3" borderId="0" xfId="1" applyFont="1" applyFill="1" applyAlignment="1">
      <alignment horizontal="center" vertical="center" textRotation="90" wrapText="1"/>
    </xf>
    <xf numFmtId="0" fontId="3" fillId="3" borderId="11" xfId="1" applyFont="1" applyFill="1" applyBorder="1" applyAlignment="1">
      <alignment horizontal="center" vertical="center" textRotation="90" wrapText="1"/>
    </xf>
    <xf numFmtId="0" fontId="3" fillId="3" borderId="17" xfId="1" applyFont="1" applyFill="1" applyBorder="1" applyAlignment="1">
      <alignment horizontal="center" vertical="center" textRotation="90" wrapText="1"/>
    </xf>
    <xf numFmtId="0" fontId="3" fillId="3" borderId="7" xfId="1" applyFont="1" applyFill="1" applyBorder="1" applyAlignment="1">
      <alignment horizontal="center" vertical="center" textRotation="90" wrapText="1"/>
    </xf>
    <xf numFmtId="0" fontId="3" fillId="3" borderId="56" xfId="1" applyFont="1" applyFill="1" applyBorder="1" applyAlignment="1">
      <alignment horizontal="center" vertical="center" textRotation="90" wrapText="1"/>
    </xf>
    <xf numFmtId="0" fontId="3" fillId="0" borderId="28" xfId="1" applyFont="1" applyBorder="1" applyAlignment="1">
      <alignment horizontal="left" vertical="center"/>
    </xf>
    <xf numFmtId="0" fontId="3" fillId="0" borderId="40" xfId="1" applyFont="1" applyBorder="1" applyAlignment="1">
      <alignment horizontal="left" vertical="center" wrapText="1"/>
    </xf>
    <xf numFmtId="0" fontId="3" fillId="0" borderId="28" xfId="1" applyFont="1" applyBorder="1" applyAlignment="1">
      <alignment horizontal="left" vertical="center" wrapText="1"/>
    </xf>
    <xf numFmtId="0" fontId="3" fillId="0" borderId="40" xfId="1" applyFont="1" applyBorder="1" applyAlignment="1">
      <alignment horizontal="left" vertical="center"/>
    </xf>
    <xf numFmtId="0" fontId="7" fillId="6" borderId="19" xfId="1" applyFont="1" applyFill="1" applyBorder="1" applyAlignment="1">
      <alignment horizontal="center" vertical="center" wrapText="1"/>
    </xf>
    <xf numFmtId="0" fontId="7" fillId="6" borderId="75" xfId="1" applyFont="1" applyFill="1" applyBorder="1" applyAlignment="1">
      <alignment horizontal="center" vertical="center" wrapText="1"/>
    </xf>
    <xf numFmtId="0" fontId="7" fillId="6" borderId="58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5C2AC04F-58D2-4FB1-B27B-928904814665}"/>
    <cellStyle name="Normal 2 2" xfId="2" xr:uid="{A9EF191B-5041-4A23-9A68-1930F6282B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3CFCD-C993-4E15-8657-A0DEBA226337}">
  <sheetPr>
    <tabColor rgb="FF92D050"/>
  </sheetPr>
  <dimension ref="B1:Y58"/>
  <sheetViews>
    <sheetView topLeftCell="A6" zoomScale="85" zoomScaleNormal="85" workbookViewId="0">
      <selection activeCell="I12" sqref="I12"/>
    </sheetView>
  </sheetViews>
  <sheetFormatPr defaultRowHeight="14.4" x14ac:dyDescent="0.3"/>
  <cols>
    <col min="1" max="1" width="6.44140625" customWidth="1"/>
    <col min="2" max="2" width="18.21875" customWidth="1"/>
    <col min="3" max="3" width="35.6640625" customWidth="1"/>
    <col min="4" max="4" width="5.21875" hidden="1" customWidth="1"/>
    <col min="5" max="9" width="5.21875" bestFit="1" customWidth="1"/>
    <col min="10" max="10" width="4.5546875" customWidth="1"/>
    <col min="11" max="13" width="4.44140625" customWidth="1"/>
    <col min="14" max="15" width="4.77734375" customWidth="1"/>
    <col min="16" max="19" width="4" bestFit="1" customWidth="1"/>
    <col min="20" max="20" width="3.77734375" customWidth="1"/>
    <col min="21" max="21" width="4" bestFit="1" customWidth="1"/>
    <col min="22" max="22" width="3.44140625" bestFit="1" customWidth="1"/>
    <col min="23" max="23" width="3.44140625" customWidth="1"/>
    <col min="24" max="24" width="49.77734375" customWidth="1"/>
  </cols>
  <sheetData>
    <row r="1" spans="2:25" ht="15" thickBot="1" x14ac:dyDescent="0.35"/>
    <row r="2" spans="2:25" ht="50.4" customHeight="1" thickBot="1" x14ac:dyDescent="0.35">
      <c r="B2" s="187" t="s">
        <v>0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9"/>
    </row>
    <row r="3" spans="2:25" ht="48" customHeight="1" thickBot="1" x14ac:dyDescent="0.35">
      <c r="B3" s="187" t="s">
        <v>79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9"/>
    </row>
    <row r="4" spans="2:25" s="1" customFormat="1" ht="31.2" customHeight="1" thickBot="1" x14ac:dyDescent="0.3">
      <c r="B4" s="190" t="s">
        <v>1</v>
      </c>
      <c r="C4" s="190" t="s">
        <v>2</v>
      </c>
      <c r="D4" s="194" t="s">
        <v>3</v>
      </c>
      <c r="E4" s="195"/>
      <c r="F4" s="195"/>
      <c r="G4" s="195"/>
      <c r="H4" s="195"/>
      <c r="I4" s="196"/>
      <c r="J4" s="184" t="s">
        <v>4</v>
      </c>
      <c r="K4" s="185"/>
      <c r="L4" s="185"/>
      <c r="M4" s="185"/>
      <c r="N4" s="185"/>
      <c r="O4" s="186"/>
      <c r="P4" s="197" t="s">
        <v>5</v>
      </c>
      <c r="Q4" s="198"/>
      <c r="R4" s="198"/>
      <c r="S4" s="199"/>
      <c r="T4" s="200" t="s">
        <v>64</v>
      </c>
      <c r="U4" s="201"/>
      <c r="V4" s="201"/>
      <c r="W4" s="201"/>
      <c r="X4" s="202"/>
    </row>
    <row r="5" spans="2:25" s="1" customFormat="1" ht="39" customHeight="1" thickBot="1" x14ac:dyDescent="0.3">
      <c r="B5" s="191"/>
      <c r="C5" s="191"/>
      <c r="D5" s="206" t="s">
        <v>6</v>
      </c>
      <c r="E5" s="208" t="s">
        <v>7</v>
      </c>
      <c r="F5" s="215" t="s">
        <v>8</v>
      </c>
      <c r="G5" s="213" t="s">
        <v>9</v>
      </c>
      <c r="H5" s="215" t="s">
        <v>10</v>
      </c>
      <c r="I5" s="217" t="s">
        <v>11</v>
      </c>
      <c r="J5" s="152" t="s">
        <v>63</v>
      </c>
      <c r="K5" s="153"/>
      <c r="L5" s="154"/>
      <c r="M5" s="152" t="s">
        <v>65</v>
      </c>
      <c r="N5" s="153"/>
      <c r="O5" s="154"/>
      <c r="P5" s="210" t="s">
        <v>63</v>
      </c>
      <c r="Q5" s="211"/>
      <c r="R5" s="211"/>
      <c r="S5" s="212"/>
      <c r="T5" s="203"/>
      <c r="U5" s="204"/>
      <c r="V5" s="204"/>
      <c r="W5" s="204"/>
      <c r="X5" s="205"/>
    </row>
    <row r="6" spans="2:25" s="1" customFormat="1" ht="39" customHeight="1" thickBot="1" x14ac:dyDescent="0.3">
      <c r="B6" s="192"/>
      <c r="C6" s="193"/>
      <c r="D6" s="207"/>
      <c r="E6" s="209"/>
      <c r="F6" s="216"/>
      <c r="G6" s="214"/>
      <c r="H6" s="216"/>
      <c r="I6" s="218"/>
      <c r="J6" s="2" t="s">
        <v>12</v>
      </c>
      <c r="K6" s="3" t="s">
        <v>13</v>
      </c>
      <c r="L6" s="103" t="s">
        <v>15</v>
      </c>
      <c r="M6" s="2" t="s">
        <v>12</v>
      </c>
      <c r="N6" s="3" t="s">
        <v>13</v>
      </c>
      <c r="O6" s="103" t="s">
        <v>15</v>
      </c>
      <c r="P6" s="4" t="s">
        <v>14</v>
      </c>
      <c r="Q6" s="5" t="s">
        <v>12</v>
      </c>
      <c r="R6" s="5" t="s">
        <v>13</v>
      </c>
      <c r="S6" s="78" t="s">
        <v>15</v>
      </c>
      <c r="T6" s="6" t="s">
        <v>16</v>
      </c>
      <c r="U6" s="7" t="s">
        <v>12</v>
      </c>
      <c r="V6" s="8" t="s">
        <v>13</v>
      </c>
      <c r="W6" s="9" t="s">
        <v>17</v>
      </c>
      <c r="X6" s="10" t="s">
        <v>18</v>
      </c>
    </row>
    <row r="7" spans="2:25" ht="14.4" customHeight="1" x14ac:dyDescent="0.3">
      <c r="B7" s="161" t="s">
        <v>19</v>
      </c>
      <c r="C7" s="89" t="s">
        <v>20</v>
      </c>
      <c r="D7" s="62">
        <v>70</v>
      </c>
      <c r="E7" s="12">
        <v>70</v>
      </c>
      <c r="F7" s="62">
        <v>80</v>
      </c>
      <c r="G7" s="11">
        <v>88</v>
      </c>
      <c r="H7" s="11">
        <v>88</v>
      </c>
      <c r="I7" s="63">
        <v>88</v>
      </c>
      <c r="J7" s="167" t="s">
        <v>80</v>
      </c>
      <c r="K7" s="168"/>
      <c r="L7" s="168"/>
      <c r="M7" s="168"/>
      <c r="N7" s="168"/>
      <c r="O7" s="169"/>
      <c r="P7" s="13">
        <f>I7/100*30</f>
        <v>26.4</v>
      </c>
      <c r="Q7" s="52">
        <f>H7/100*30</f>
        <v>26.4</v>
      </c>
      <c r="R7" s="52">
        <f>G7/100*30</f>
        <v>26.4</v>
      </c>
      <c r="S7" s="79">
        <f>F7/100*30</f>
        <v>24</v>
      </c>
      <c r="T7" s="14"/>
      <c r="U7" s="15"/>
      <c r="V7" s="15"/>
      <c r="W7" s="16"/>
      <c r="X7" s="88"/>
      <c r="Y7" s="1"/>
    </row>
    <row r="8" spans="2:25" ht="17.399999999999999" customHeight="1" thickBot="1" x14ac:dyDescent="0.35">
      <c r="B8" s="162"/>
      <c r="C8" s="90" t="s">
        <v>21</v>
      </c>
      <c r="D8" s="64"/>
      <c r="E8" s="38">
        <v>60</v>
      </c>
      <c r="F8" s="64">
        <v>70</v>
      </c>
      <c r="G8" s="37">
        <v>78</v>
      </c>
      <c r="H8" s="37">
        <v>78</v>
      </c>
      <c r="I8" s="65">
        <v>78</v>
      </c>
      <c r="J8" s="170"/>
      <c r="K8" s="171"/>
      <c r="L8" s="171"/>
      <c r="M8" s="171"/>
      <c r="N8" s="171"/>
      <c r="O8" s="172"/>
      <c r="P8" s="80">
        <f t="shared" ref="P8:P37" si="0">I8/100*30</f>
        <v>23.400000000000002</v>
      </c>
      <c r="Q8" s="57">
        <f t="shared" ref="Q8:Q37" si="1">H8/100*30</f>
        <v>23.400000000000002</v>
      </c>
      <c r="R8" s="57">
        <f t="shared" ref="R8:R37" si="2">G8/100*30</f>
        <v>23.400000000000002</v>
      </c>
      <c r="S8" s="81">
        <f t="shared" ref="S8:S37" si="3">F8/100*30</f>
        <v>21</v>
      </c>
      <c r="T8" s="33"/>
      <c r="U8" s="34"/>
      <c r="V8" s="34"/>
      <c r="W8" s="35"/>
      <c r="X8" s="36"/>
    </row>
    <row r="9" spans="2:25" ht="15" customHeight="1" thickBot="1" x14ac:dyDescent="0.35">
      <c r="B9" s="99" t="s">
        <v>22</v>
      </c>
      <c r="C9" s="91" t="s">
        <v>22</v>
      </c>
      <c r="D9" s="66"/>
      <c r="E9" s="22"/>
      <c r="F9" s="66">
        <v>0</v>
      </c>
      <c r="G9" s="21">
        <v>0</v>
      </c>
      <c r="H9" s="21">
        <v>0</v>
      </c>
      <c r="I9" s="67">
        <v>39</v>
      </c>
      <c r="J9" s="170"/>
      <c r="K9" s="171"/>
      <c r="L9" s="171"/>
      <c r="M9" s="171"/>
      <c r="N9" s="171"/>
      <c r="O9" s="172"/>
      <c r="P9" s="107">
        <f>I9/100*30</f>
        <v>11.700000000000001</v>
      </c>
      <c r="Q9" s="60"/>
      <c r="R9" s="60"/>
      <c r="S9" s="82"/>
      <c r="T9" s="33"/>
      <c r="U9" s="34"/>
      <c r="V9" s="34"/>
      <c r="W9" s="35"/>
      <c r="X9" s="36"/>
    </row>
    <row r="10" spans="2:25" x14ac:dyDescent="0.3">
      <c r="B10" s="163" t="s">
        <v>23</v>
      </c>
      <c r="C10" s="92" t="s">
        <v>67</v>
      </c>
      <c r="D10" s="68">
        <v>40</v>
      </c>
      <c r="E10" s="26">
        <v>50</v>
      </c>
      <c r="F10" s="68">
        <v>45</v>
      </c>
      <c r="G10" s="25">
        <v>34</v>
      </c>
      <c r="H10" s="25">
        <v>34</v>
      </c>
      <c r="I10" s="69">
        <v>34</v>
      </c>
      <c r="J10" s="170"/>
      <c r="K10" s="171"/>
      <c r="L10" s="171"/>
      <c r="M10" s="171"/>
      <c r="N10" s="171"/>
      <c r="O10" s="172"/>
      <c r="P10" s="59">
        <f>I10/100*30</f>
        <v>10.200000000000001</v>
      </c>
      <c r="Q10" s="56">
        <f>H10/100*30</f>
        <v>10.200000000000001</v>
      </c>
      <c r="R10" s="56">
        <f t="shared" si="2"/>
        <v>10.200000000000001</v>
      </c>
      <c r="S10" s="83">
        <f t="shared" si="3"/>
        <v>13.5</v>
      </c>
      <c r="T10" s="27"/>
      <c r="U10" s="28"/>
      <c r="V10" s="28"/>
      <c r="W10" s="29"/>
      <c r="X10" s="36"/>
    </row>
    <row r="11" spans="2:25" x14ac:dyDescent="0.3">
      <c r="B11" s="159"/>
      <c r="C11" s="93" t="s">
        <v>24</v>
      </c>
      <c r="D11" s="70"/>
      <c r="E11" s="32"/>
      <c r="F11" s="70">
        <v>0</v>
      </c>
      <c r="G11" s="31">
        <v>0</v>
      </c>
      <c r="H11" s="31">
        <v>0</v>
      </c>
      <c r="I11" s="71">
        <v>29</v>
      </c>
      <c r="J11" s="170"/>
      <c r="K11" s="171"/>
      <c r="L11" s="171"/>
      <c r="M11" s="171"/>
      <c r="N11" s="171"/>
      <c r="O11" s="172"/>
      <c r="P11" s="108">
        <f>I11/100*30</f>
        <v>8.6999999999999993</v>
      </c>
      <c r="Q11" s="50">
        <f t="shared" si="1"/>
        <v>0</v>
      </c>
      <c r="R11" s="50">
        <f t="shared" si="2"/>
        <v>0</v>
      </c>
      <c r="S11" s="85">
        <f t="shared" si="3"/>
        <v>0</v>
      </c>
      <c r="T11" s="33"/>
      <c r="U11" s="34"/>
      <c r="V11" s="34"/>
      <c r="W11" s="35"/>
      <c r="X11" s="36"/>
    </row>
    <row r="12" spans="2:25" x14ac:dyDescent="0.3">
      <c r="B12" s="159"/>
      <c r="C12" s="93" t="s">
        <v>25</v>
      </c>
      <c r="D12" s="70">
        <v>20</v>
      </c>
      <c r="E12" s="32">
        <v>30</v>
      </c>
      <c r="F12" s="70">
        <v>30</v>
      </c>
      <c r="G12" s="31">
        <v>34</v>
      </c>
      <c r="H12" s="31">
        <v>34</v>
      </c>
      <c r="I12" s="71">
        <v>34</v>
      </c>
      <c r="J12" s="170"/>
      <c r="K12" s="171"/>
      <c r="L12" s="171"/>
      <c r="M12" s="171"/>
      <c r="N12" s="171"/>
      <c r="O12" s="172"/>
      <c r="P12" s="84">
        <f>I12/100*30</f>
        <v>10.200000000000001</v>
      </c>
      <c r="Q12" s="50">
        <f t="shared" si="1"/>
        <v>10.200000000000001</v>
      </c>
      <c r="R12" s="50">
        <f t="shared" si="2"/>
        <v>10.200000000000001</v>
      </c>
      <c r="S12" s="85">
        <f t="shared" si="3"/>
        <v>9</v>
      </c>
      <c r="T12" s="33"/>
      <c r="U12" s="34"/>
      <c r="V12" s="34"/>
      <c r="W12" s="35"/>
      <c r="X12" s="36"/>
    </row>
    <row r="13" spans="2:25" x14ac:dyDescent="0.3">
      <c r="B13" s="159"/>
      <c r="C13" s="93" t="s">
        <v>26</v>
      </c>
      <c r="D13" s="70"/>
      <c r="E13" s="32"/>
      <c r="F13" s="70">
        <v>40</v>
      </c>
      <c r="G13" s="31">
        <v>28</v>
      </c>
      <c r="H13" s="31">
        <v>29</v>
      </c>
      <c r="I13" s="71">
        <v>28</v>
      </c>
      <c r="J13" s="170"/>
      <c r="K13" s="171"/>
      <c r="L13" s="171"/>
      <c r="M13" s="171"/>
      <c r="N13" s="171"/>
      <c r="O13" s="172"/>
      <c r="P13" s="84">
        <f t="shared" si="0"/>
        <v>8.4</v>
      </c>
      <c r="Q13" s="50">
        <f>H13/100*30</f>
        <v>8.6999999999999993</v>
      </c>
      <c r="R13" s="50">
        <f t="shared" si="2"/>
        <v>8.4</v>
      </c>
      <c r="S13" s="85">
        <f t="shared" si="3"/>
        <v>12</v>
      </c>
      <c r="T13" s="33"/>
      <c r="U13" s="34"/>
      <c r="V13" s="34"/>
      <c r="W13" s="35"/>
      <c r="X13" s="36"/>
    </row>
    <row r="14" spans="2:25" x14ac:dyDescent="0.3">
      <c r="B14" s="159"/>
      <c r="C14" s="93" t="s">
        <v>27</v>
      </c>
      <c r="D14" s="70">
        <v>70</v>
      </c>
      <c r="E14" s="32">
        <v>80</v>
      </c>
      <c r="F14" s="70">
        <v>80</v>
      </c>
      <c r="G14" s="31">
        <v>88</v>
      </c>
      <c r="H14" s="31">
        <v>88</v>
      </c>
      <c r="I14" s="71">
        <v>88</v>
      </c>
      <c r="J14" s="170"/>
      <c r="K14" s="171"/>
      <c r="L14" s="171"/>
      <c r="M14" s="171"/>
      <c r="N14" s="171"/>
      <c r="O14" s="172"/>
      <c r="P14" s="84">
        <f t="shared" si="0"/>
        <v>26.4</v>
      </c>
      <c r="Q14" s="50">
        <f t="shared" si="1"/>
        <v>26.4</v>
      </c>
      <c r="R14" s="50">
        <f t="shared" si="2"/>
        <v>26.4</v>
      </c>
      <c r="S14" s="85">
        <f t="shared" si="3"/>
        <v>24</v>
      </c>
      <c r="T14" s="33"/>
      <c r="U14" s="34"/>
      <c r="V14" s="34"/>
      <c r="W14" s="35"/>
      <c r="X14" s="36"/>
    </row>
    <row r="15" spans="2:25" x14ac:dyDescent="0.3">
      <c r="B15" s="159"/>
      <c r="C15" s="94" t="s">
        <v>28</v>
      </c>
      <c r="D15" s="70"/>
      <c r="E15" s="32">
        <v>60</v>
      </c>
      <c r="F15" s="70">
        <v>60</v>
      </c>
      <c r="G15" s="31">
        <v>59</v>
      </c>
      <c r="H15" s="31">
        <v>59</v>
      </c>
      <c r="I15" s="71">
        <v>59</v>
      </c>
      <c r="J15" s="170"/>
      <c r="K15" s="171"/>
      <c r="L15" s="171"/>
      <c r="M15" s="171"/>
      <c r="N15" s="171"/>
      <c r="O15" s="172"/>
      <c r="P15" s="84">
        <f>I15/100*30</f>
        <v>17.7</v>
      </c>
      <c r="Q15" s="50">
        <f t="shared" si="1"/>
        <v>17.7</v>
      </c>
      <c r="R15" s="50">
        <f t="shared" si="2"/>
        <v>17.7</v>
      </c>
      <c r="S15" s="85">
        <f t="shared" si="3"/>
        <v>18</v>
      </c>
      <c r="T15" s="33"/>
      <c r="U15" s="34"/>
      <c r="V15" s="34"/>
      <c r="W15" s="35"/>
      <c r="X15" s="36"/>
    </row>
    <row r="16" spans="2:25" x14ac:dyDescent="0.3">
      <c r="B16" s="159"/>
      <c r="C16" s="93" t="s">
        <v>68</v>
      </c>
      <c r="D16" s="70">
        <v>20</v>
      </c>
      <c r="E16" s="32">
        <v>20</v>
      </c>
      <c r="F16" s="70">
        <v>30</v>
      </c>
      <c r="G16" s="31">
        <v>29</v>
      </c>
      <c r="H16" s="31">
        <v>29</v>
      </c>
      <c r="I16" s="71">
        <v>29</v>
      </c>
      <c r="J16" s="170"/>
      <c r="K16" s="171"/>
      <c r="L16" s="171"/>
      <c r="M16" s="171"/>
      <c r="N16" s="171"/>
      <c r="O16" s="172"/>
      <c r="P16" s="84">
        <f t="shared" si="0"/>
        <v>8.6999999999999993</v>
      </c>
      <c r="Q16" s="50">
        <f t="shared" si="1"/>
        <v>8.6999999999999993</v>
      </c>
      <c r="R16" s="50">
        <f t="shared" si="2"/>
        <v>8.6999999999999993</v>
      </c>
      <c r="S16" s="85">
        <f t="shared" si="3"/>
        <v>9</v>
      </c>
      <c r="T16" s="33"/>
      <c r="U16" s="34"/>
      <c r="V16" s="34"/>
      <c r="W16" s="35"/>
      <c r="X16" s="36"/>
    </row>
    <row r="17" spans="2:24" x14ac:dyDescent="0.3">
      <c r="B17" s="159"/>
      <c r="C17" s="93" t="s">
        <v>69</v>
      </c>
      <c r="D17" s="70"/>
      <c r="E17" s="32"/>
      <c r="F17" s="70">
        <v>40</v>
      </c>
      <c r="G17" s="31">
        <v>25</v>
      </c>
      <c r="H17" s="31">
        <v>25</v>
      </c>
      <c r="I17" s="71">
        <v>25</v>
      </c>
      <c r="J17" s="170"/>
      <c r="K17" s="171"/>
      <c r="L17" s="171"/>
      <c r="M17" s="171"/>
      <c r="N17" s="171"/>
      <c r="O17" s="172"/>
      <c r="P17" s="84">
        <f t="shared" si="0"/>
        <v>7.5</v>
      </c>
      <c r="Q17" s="50">
        <f t="shared" si="1"/>
        <v>7.5</v>
      </c>
      <c r="R17" s="50">
        <f t="shared" si="2"/>
        <v>7.5</v>
      </c>
      <c r="S17" s="85">
        <f t="shared" si="3"/>
        <v>12</v>
      </c>
      <c r="T17" s="33"/>
      <c r="U17" s="34"/>
      <c r="V17" s="34"/>
      <c r="W17" s="35"/>
      <c r="X17" s="36"/>
    </row>
    <row r="18" spans="2:24" x14ac:dyDescent="0.3">
      <c r="B18" s="159"/>
      <c r="C18" s="93" t="s">
        <v>29</v>
      </c>
      <c r="D18" s="70">
        <v>40</v>
      </c>
      <c r="E18" s="32">
        <v>40</v>
      </c>
      <c r="F18" s="70">
        <v>30</v>
      </c>
      <c r="G18" s="31">
        <v>29</v>
      </c>
      <c r="H18" s="31">
        <v>29</v>
      </c>
      <c r="I18" s="71">
        <v>29</v>
      </c>
      <c r="J18" s="170"/>
      <c r="K18" s="171"/>
      <c r="L18" s="171"/>
      <c r="M18" s="171"/>
      <c r="N18" s="171"/>
      <c r="O18" s="172"/>
      <c r="P18" s="84">
        <f t="shared" si="0"/>
        <v>8.6999999999999993</v>
      </c>
      <c r="Q18" s="50">
        <f t="shared" si="1"/>
        <v>8.6999999999999993</v>
      </c>
      <c r="R18" s="50">
        <f t="shared" si="2"/>
        <v>8.6999999999999993</v>
      </c>
      <c r="S18" s="85">
        <f t="shared" si="3"/>
        <v>9</v>
      </c>
      <c r="T18" s="33"/>
      <c r="U18" s="34"/>
      <c r="V18" s="34"/>
      <c r="W18" s="35"/>
      <c r="X18" s="36"/>
    </row>
    <row r="19" spans="2:24" x14ac:dyDescent="0.3">
      <c r="B19" s="159"/>
      <c r="C19" s="93" t="s">
        <v>30</v>
      </c>
      <c r="D19" s="70"/>
      <c r="E19" s="32"/>
      <c r="F19" s="70">
        <v>0</v>
      </c>
      <c r="G19" s="31">
        <v>0</v>
      </c>
      <c r="H19" s="31">
        <v>0</v>
      </c>
      <c r="I19" s="71">
        <v>29</v>
      </c>
      <c r="J19" s="170"/>
      <c r="K19" s="171"/>
      <c r="L19" s="171"/>
      <c r="M19" s="171"/>
      <c r="N19" s="171"/>
      <c r="O19" s="172"/>
      <c r="P19" s="108">
        <f>I19/100*30</f>
        <v>8.6999999999999993</v>
      </c>
      <c r="Q19" s="50"/>
      <c r="R19" s="50"/>
      <c r="S19" s="85"/>
      <c r="T19" s="33"/>
      <c r="U19" s="34"/>
      <c r="V19" s="34"/>
      <c r="W19" s="35"/>
      <c r="X19" s="36"/>
    </row>
    <row r="20" spans="2:24" ht="15" thickBot="1" x14ac:dyDescent="0.35">
      <c r="B20" s="164"/>
      <c r="C20" s="95" t="s">
        <v>70</v>
      </c>
      <c r="D20" s="72">
        <v>20</v>
      </c>
      <c r="E20" s="18">
        <v>25</v>
      </c>
      <c r="F20" s="72">
        <v>25</v>
      </c>
      <c r="G20" s="17">
        <v>31</v>
      </c>
      <c r="H20" s="17">
        <v>31</v>
      </c>
      <c r="I20" s="73">
        <v>31</v>
      </c>
      <c r="J20" s="170"/>
      <c r="K20" s="171"/>
      <c r="L20" s="171"/>
      <c r="M20" s="171"/>
      <c r="N20" s="171"/>
      <c r="O20" s="172"/>
      <c r="P20" s="86">
        <f t="shared" si="0"/>
        <v>9.3000000000000007</v>
      </c>
      <c r="Q20" s="54">
        <f t="shared" si="1"/>
        <v>9.3000000000000007</v>
      </c>
      <c r="R20" s="54">
        <f t="shared" si="2"/>
        <v>9.3000000000000007</v>
      </c>
      <c r="S20" s="87">
        <f t="shared" si="3"/>
        <v>7.5</v>
      </c>
      <c r="T20" s="19"/>
      <c r="U20" s="43"/>
      <c r="V20" s="43"/>
      <c r="W20" s="20"/>
      <c r="X20" s="44"/>
    </row>
    <row r="21" spans="2:24" ht="14.4" customHeight="1" x14ac:dyDescent="0.3">
      <c r="B21" s="163" t="s">
        <v>31</v>
      </c>
      <c r="C21" s="96" t="s">
        <v>71</v>
      </c>
      <c r="D21" s="68">
        <v>60</v>
      </c>
      <c r="E21" s="26">
        <v>55</v>
      </c>
      <c r="F21" s="68">
        <v>55</v>
      </c>
      <c r="G21" s="25">
        <v>39</v>
      </c>
      <c r="H21" s="25">
        <v>39</v>
      </c>
      <c r="I21" s="69">
        <v>39</v>
      </c>
      <c r="J21" s="170"/>
      <c r="K21" s="171"/>
      <c r="L21" s="171"/>
      <c r="M21" s="171"/>
      <c r="N21" s="171"/>
      <c r="O21" s="172"/>
      <c r="P21" s="59">
        <f t="shared" si="0"/>
        <v>11.700000000000001</v>
      </c>
      <c r="Q21" s="56">
        <f t="shared" si="1"/>
        <v>11.700000000000001</v>
      </c>
      <c r="R21" s="56">
        <f t="shared" si="2"/>
        <v>11.700000000000001</v>
      </c>
      <c r="S21" s="83">
        <f t="shared" si="3"/>
        <v>16.5</v>
      </c>
      <c r="T21" s="27"/>
      <c r="U21" s="28"/>
      <c r="V21" s="28"/>
      <c r="W21" s="29"/>
      <c r="X21" s="30"/>
    </row>
    <row r="22" spans="2:24" x14ac:dyDescent="0.3">
      <c r="B22" s="159"/>
      <c r="C22" s="93" t="s">
        <v>72</v>
      </c>
      <c r="D22" s="70"/>
      <c r="E22" s="32"/>
      <c r="F22" s="70">
        <v>0</v>
      </c>
      <c r="G22" s="31">
        <v>0</v>
      </c>
      <c r="H22" s="31">
        <v>40</v>
      </c>
      <c r="I22" s="71">
        <v>40</v>
      </c>
      <c r="J22" s="170"/>
      <c r="K22" s="171"/>
      <c r="L22" s="171"/>
      <c r="M22" s="171"/>
      <c r="N22" s="171"/>
      <c r="O22" s="172"/>
      <c r="P22" s="84">
        <f t="shared" si="0"/>
        <v>12</v>
      </c>
      <c r="Q22" s="50">
        <f t="shared" si="1"/>
        <v>12</v>
      </c>
      <c r="R22" s="50">
        <f t="shared" si="2"/>
        <v>0</v>
      </c>
      <c r="S22" s="85">
        <f t="shared" si="3"/>
        <v>0</v>
      </c>
      <c r="T22" s="33"/>
      <c r="U22" s="34"/>
      <c r="V22" s="34"/>
      <c r="W22" s="35"/>
      <c r="X22" s="36"/>
    </row>
    <row r="23" spans="2:24" x14ac:dyDescent="0.3">
      <c r="B23" s="159"/>
      <c r="C23" s="93" t="s">
        <v>32</v>
      </c>
      <c r="D23" s="70">
        <v>50</v>
      </c>
      <c r="E23" s="32">
        <v>50</v>
      </c>
      <c r="F23" s="70">
        <v>60</v>
      </c>
      <c r="G23" s="31">
        <v>49</v>
      </c>
      <c r="H23" s="31">
        <v>49</v>
      </c>
      <c r="I23" s="71">
        <v>49</v>
      </c>
      <c r="J23" s="170"/>
      <c r="K23" s="171"/>
      <c r="L23" s="171"/>
      <c r="M23" s="171"/>
      <c r="N23" s="171"/>
      <c r="O23" s="172"/>
      <c r="P23" s="84">
        <f t="shared" si="0"/>
        <v>14.7</v>
      </c>
      <c r="Q23" s="50">
        <f t="shared" si="1"/>
        <v>14.7</v>
      </c>
      <c r="R23" s="50">
        <f t="shared" si="2"/>
        <v>14.7</v>
      </c>
      <c r="S23" s="85">
        <f t="shared" si="3"/>
        <v>18</v>
      </c>
      <c r="T23" s="33"/>
      <c r="U23" s="34"/>
      <c r="V23" s="34"/>
      <c r="W23" s="35"/>
      <c r="X23" s="36"/>
    </row>
    <row r="24" spans="2:24" x14ac:dyDescent="0.3">
      <c r="B24" s="159"/>
      <c r="C24" s="94" t="s">
        <v>33</v>
      </c>
      <c r="D24" s="70"/>
      <c r="E24" s="32">
        <v>60</v>
      </c>
      <c r="F24" s="70">
        <v>60</v>
      </c>
      <c r="G24" s="31">
        <v>49</v>
      </c>
      <c r="H24" s="31">
        <v>49</v>
      </c>
      <c r="I24" s="71">
        <v>49</v>
      </c>
      <c r="J24" s="170"/>
      <c r="K24" s="171"/>
      <c r="L24" s="171"/>
      <c r="M24" s="171"/>
      <c r="N24" s="171"/>
      <c r="O24" s="172"/>
      <c r="P24" s="84">
        <f>I24/100*30</f>
        <v>14.7</v>
      </c>
      <c r="Q24" s="50">
        <f t="shared" si="1"/>
        <v>14.7</v>
      </c>
      <c r="R24" s="50">
        <f t="shared" si="2"/>
        <v>14.7</v>
      </c>
      <c r="S24" s="85">
        <f t="shared" si="3"/>
        <v>18</v>
      </c>
      <c r="T24" s="33"/>
      <c r="U24" s="34"/>
      <c r="V24" s="34"/>
      <c r="W24" s="35"/>
      <c r="X24" s="36"/>
    </row>
    <row r="25" spans="2:24" x14ac:dyDescent="0.3">
      <c r="B25" s="159"/>
      <c r="C25" s="93" t="s">
        <v>34</v>
      </c>
      <c r="D25" s="70">
        <v>50</v>
      </c>
      <c r="E25" s="32">
        <v>50</v>
      </c>
      <c r="F25" s="70">
        <v>50</v>
      </c>
      <c r="G25" s="31">
        <v>63</v>
      </c>
      <c r="H25" s="31">
        <v>63</v>
      </c>
      <c r="I25" s="71">
        <v>63</v>
      </c>
      <c r="J25" s="170"/>
      <c r="K25" s="171"/>
      <c r="L25" s="171"/>
      <c r="M25" s="171"/>
      <c r="N25" s="171"/>
      <c r="O25" s="172"/>
      <c r="P25" s="84">
        <f t="shared" si="0"/>
        <v>18.899999999999999</v>
      </c>
      <c r="Q25" s="50">
        <f t="shared" si="1"/>
        <v>18.899999999999999</v>
      </c>
      <c r="R25" s="50">
        <f t="shared" si="2"/>
        <v>18.899999999999999</v>
      </c>
      <c r="S25" s="85">
        <f t="shared" si="3"/>
        <v>15</v>
      </c>
      <c r="T25" s="33"/>
      <c r="U25" s="34"/>
      <c r="V25" s="34"/>
      <c r="W25" s="35"/>
      <c r="X25" s="36"/>
    </row>
    <row r="26" spans="2:24" x14ac:dyDescent="0.3">
      <c r="B26" s="159"/>
      <c r="C26" s="93" t="s">
        <v>73</v>
      </c>
      <c r="D26" s="70">
        <v>50</v>
      </c>
      <c r="E26" s="32">
        <v>50</v>
      </c>
      <c r="F26" s="70">
        <v>60</v>
      </c>
      <c r="G26" s="31">
        <v>39</v>
      </c>
      <c r="H26" s="31">
        <v>39</v>
      </c>
      <c r="I26" s="71">
        <v>39</v>
      </c>
      <c r="J26" s="170"/>
      <c r="K26" s="171"/>
      <c r="L26" s="171"/>
      <c r="M26" s="171"/>
      <c r="N26" s="171"/>
      <c r="O26" s="172"/>
      <c r="P26" s="84">
        <f t="shared" si="0"/>
        <v>11.700000000000001</v>
      </c>
      <c r="Q26" s="50">
        <f t="shared" si="1"/>
        <v>11.700000000000001</v>
      </c>
      <c r="R26" s="50">
        <f t="shared" si="2"/>
        <v>11.700000000000001</v>
      </c>
      <c r="S26" s="85">
        <f t="shared" si="3"/>
        <v>18</v>
      </c>
      <c r="T26" s="33"/>
      <c r="U26" s="34"/>
      <c r="V26" s="34"/>
      <c r="W26" s="35"/>
      <c r="X26" s="36"/>
    </row>
    <row r="27" spans="2:24" x14ac:dyDescent="0.3">
      <c r="B27" s="159"/>
      <c r="C27" s="93" t="s">
        <v>74</v>
      </c>
      <c r="D27" s="70"/>
      <c r="E27" s="32"/>
      <c r="F27" s="70">
        <v>40</v>
      </c>
      <c r="G27" s="31">
        <v>29</v>
      </c>
      <c r="H27" s="31">
        <v>29</v>
      </c>
      <c r="I27" s="71">
        <v>29</v>
      </c>
      <c r="J27" s="170"/>
      <c r="K27" s="171"/>
      <c r="L27" s="171"/>
      <c r="M27" s="171"/>
      <c r="N27" s="171"/>
      <c r="O27" s="172"/>
      <c r="P27" s="84">
        <f t="shared" si="0"/>
        <v>8.6999999999999993</v>
      </c>
      <c r="Q27" s="50">
        <f t="shared" si="1"/>
        <v>8.6999999999999993</v>
      </c>
      <c r="R27" s="50">
        <f t="shared" si="2"/>
        <v>8.6999999999999993</v>
      </c>
      <c r="S27" s="85">
        <f t="shared" si="3"/>
        <v>12</v>
      </c>
      <c r="T27" s="33"/>
      <c r="U27" s="34"/>
      <c r="V27" s="34"/>
      <c r="W27" s="35"/>
      <c r="X27" s="36"/>
    </row>
    <row r="28" spans="2:24" x14ac:dyDescent="0.3">
      <c r="B28" s="159"/>
      <c r="C28" s="93" t="s">
        <v>35</v>
      </c>
      <c r="D28" s="70">
        <v>60</v>
      </c>
      <c r="E28" s="32">
        <v>60</v>
      </c>
      <c r="F28" s="70">
        <v>70</v>
      </c>
      <c r="G28" s="31">
        <v>88</v>
      </c>
      <c r="H28" s="31">
        <v>88</v>
      </c>
      <c r="I28" s="71">
        <v>88</v>
      </c>
      <c r="J28" s="170"/>
      <c r="K28" s="171"/>
      <c r="L28" s="171"/>
      <c r="M28" s="171"/>
      <c r="N28" s="171"/>
      <c r="O28" s="172"/>
      <c r="P28" s="84">
        <f t="shared" si="0"/>
        <v>26.4</v>
      </c>
      <c r="Q28" s="50">
        <f t="shared" si="1"/>
        <v>26.4</v>
      </c>
      <c r="R28" s="50">
        <f t="shared" si="2"/>
        <v>26.4</v>
      </c>
      <c r="S28" s="85">
        <f t="shared" si="3"/>
        <v>21</v>
      </c>
      <c r="T28" s="33"/>
      <c r="U28" s="34"/>
      <c r="V28" s="34"/>
      <c r="W28" s="35"/>
      <c r="X28" s="36"/>
    </row>
    <row r="29" spans="2:24" x14ac:dyDescent="0.3">
      <c r="B29" s="159"/>
      <c r="C29" s="93" t="s">
        <v>36</v>
      </c>
      <c r="D29" s="70"/>
      <c r="E29" s="32"/>
      <c r="F29" s="70">
        <v>0</v>
      </c>
      <c r="G29" s="31">
        <v>49</v>
      </c>
      <c r="H29" s="31">
        <v>49</v>
      </c>
      <c r="I29" s="71">
        <v>49</v>
      </c>
      <c r="J29" s="170"/>
      <c r="K29" s="171"/>
      <c r="L29" s="171"/>
      <c r="M29" s="171"/>
      <c r="N29" s="171"/>
      <c r="O29" s="172"/>
      <c r="P29" s="84">
        <f t="shared" si="0"/>
        <v>14.7</v>
      </c>
      <c r="Q29" s="50">
        <f t="shared" si="1"/>
        <v>14.7</v>
      </c>
      <c r="R29" s="50">
        <f t="shared" si="2"/>
        <v>14.7</v>
      </c>
      <c r="S29" s="85">
        <f t="shared" si="3"/>
        <v>0</v>
      </c>
      <c r="T29" s="33"/>
      <c r="U29" s="34"/>
      <c r="V29" s="34"/>
      <c r="W29" s="35"/>
      <c r="X29" s="36"/>
    </row>
    <row r="30" spans="2:24" ht="15" thickBot="1" x14ac:dyDescent="0.35">
      <c r="B30" s="160"/>
      <c r="C30" s="97" t="s">
        <v>37</v>
      </c>
      <c r="D30" s="64"/>
      <c r="E30" s="38"/>
      <c r="F30" s="64">
        <v>0</v>
      </c>
      <c r="G30" s="37">
        <v>0</v>
      </c>
      <c r="H30" s="37">
        <v>0</v>
      </c>
      <c r="I30" s="65">
        <v>29</v>
      </c>
      <c r="J30" s="170"/>
      <c r="K30" s="171"/>
      <c r="L30" s="171"/>
      <c r="M30" s="171"/>
      <c r="N30" s="171"/>
      <c r="O30" s="172"/>
      <c r="P30" s="108">
        <f>I30/100*30</f>
        <v>8.6999999999999993</v>
      </c>
      <c r="Q30" s="57"/>
      <c r="R30" s="57"/>
      <c r="S30" s="81"/>
      <c r="T30" s="39"/>
      <c r="U30" s="40"/>
      <c r="V30" s="40"/>
      <c r="W30" s="41"/>
      <c r="X30" s="42"/>
    </row>
    <row r="31" spans="2:24" x14ac:dyDescent="0.3">
      <c r="B31" s="161" t="s">
        <v>38</v>
      </c>
      <c r="C31" s="117" t="s">
        <v>75</v>
      </c>
      <c r="D31" s="62">
        <v>60</v>
      </c>
      <c r="E31" s="12">
        <v>60</v>
      </c>
      <c r="F31" s="62">
        <v>60</v>
      </c>
      <c r="G31" s="11">
        <v>34</v>
      </c>
      <c r="H31" s="11">
        <v>34</v>
      </c>
      <c r="I31" s="63">
        <v>34</v>
      </c>
      <c r="J31" s="170"/>
      <c r="K31" s="171"/>
      <c r="L31" s="171"/>
      <c r="M31" s="171"/>
      <c r="N31" s="171"/>
      <c r="O31" s="172"/>
      <c r="P31" s="13">
        <f t="shared" si="0"/>
        <v>10.200000000000001</v>
      </c>
      <c r="Q31" s="52">
        <f t="shared" si="1"/>
        <v>10.200000000000001</v>
      </c>
      <c r="R31" s="52">
        <f t="shared" si="2"/>
        <v>10.200000000000001</v>
      </c>
      <c r="S31" s="79">
        <f t="shared" si="3"/>
        <v>18</v>
      </c>
      <c r="T31" s="14"/>
      <c r="U31" s="23"/>
      <c r="V31" s="23"/>
      <c r="W31" s="16"/>
      <c r="X31" s="24"/>
    </row>
    <row r="32" spans="2:24" ht="16.2" customHeight="1" x14ac:dyDescent="0.3">
      <c r="B32" s="165"/>
      <c r="C32" s="118" t="s">
        <v>76</v>
      </c>
      <c r="D32" s="70"/>
      <c r="E32" s="32"/>
      <c r="F32" s="70">
        <v>60</v>
      </c>
      <c r="G32" s="31">
        <v>29</v>
      </c>
      <c r="H32" s="31">
        <v>29</v>
      </c>
      <c r="I32" s="71">
        <v>29</v>
      </c>
      <c r="J32" s="170"/>
      <c r="K32" s="171"/>
      <c r="L32" s="171"/>
      <c r="M32" s="171"/>
      <c r="N32" s="171"/>
      <c r="O32" s="172"/>
      <c r="P32" s="84">
        <f t="shared" si="0"/>
        <v>8.6999999999999993</v>
      </c>
      <c r="Q32" s="50">
        <f t="shared" si="1"/>
        <v>8.6999999999999993</v>
      </c>
      <c r="R32" s="50">
        <f t="shared" si="2"/>
        <v>8.6999999999999993</v>
      </c>
      <c r="S32" s="85">
        <f t="shared" si="3"/>
        <v>18</v>
      </c>
      <c r="T32" s="33"/>
      <c r="U32" s="34"/>
      <c r="V32" s="34"/>
      <c r="W32" s="35"/>
      <c r="X32" s="36"/>
    </row>
    <row r="33" spans="2:24" x14ac:dyDescent="0.3">
      <c r="B33" s="165"/>
      <c r="C33" s="118" t="s">
        <v>39</v>
      </c>
      <c r="D33" s="70"/>
      <c r="E33" s="32"/>
      <c r="F33" s="70">
        <v>40</v>
      </c>
      <c r="G33" s="31">
        <v>31</v>
      </c>
      <c r="H33" s="31">
        <v>31</v>
      </c>
      <c r="I33" s="71">
        <v>31</v>
      </c>
      <c r="J33" s="170"/>
      <c r="K33" s="171"/>
      <c r="L33" s="171"/>
      <c r="M33" s="171"/>
      <c r="N33" s="171"/>
      <c r="O33" s="172"/>
      <c r="P33" s="84">
        <f t="shared" si="0"/>
        <v>9.3000000000000007</v>
      </c>
      <c r="Q33" s="50">
        <f t="shared" si="1"/>
        <v>9.3000000000000007</v>
      </c>
      <c r="R33" s="50">
        <f t="shared" si="2"/>
        <v>9.3000000000000007</v>
      </c>
      <c r="S33" s="85">
        <f t="shared" si="3"/>
        <v>12</v>
      </c>
      <c r="T33" s="33"/>
      <c r="U33" s="34"/>
      <c r="V33" s="34"/>
      <c r="W33" s="35"/>
      <c r="X33" s="36"/>
    </row>
    <row r="34" spans="2:24" x14ac:dyDescent="0.3">
      <c r="B34" s="165"/>
      <c r="C34" s="118" t="s">
        <v>41</v>
      </c>
      <c r="D34" s="70"/>
      <c r="E34" s="32"/>
      <c r="F34" s="70">
        <v>0</v>
      </c>
      <c r="G34" s="31">
        <v>0</v>
      </c>
      <c r="H34" s="31">
        <v>40</v>
      </c>
      <c r="I34" s="71">
        <v>40</v>
      </c>
      <c r="J34" s="170"/>
      <c r="K34" s="171"/>
      <c r="L34" s="171"/>
      <c r="M34" s="171"/>
      <c r="N34" s="171"/>
      <c r="O34" s="172"/>
      <c r="P34" s="84">
        <f>I34/100*30</f>
        <v>12</v>
      </c>
      <c r="Q34" s="50">
        <f t="shared" si="1"/>
        <v>12</v>
      </c>
      <c r="R34" s="50">
        <f t="shared" si="2"/>
        <v>0</v>
      </c>
      <c r="S34" s="85">
        <f t="shared" si="3"/>
        <v>0</v>
      </c>
      <c r="T34" s="33"/>
      <c r="U34" s="34"/>
      <c r="V34" s="34"/>
      <c r="W34" s="35"/>
      <c r="X34" s="36"/>
    </row>
    <row r="35" spans="2:24" s="45" customFormat="1" ht="17.399999999999999" x14ac:dyDescent="0.25">
      <c r="B35" s="165"/>
      <c r="C35" s="118" t="s">
        <v>42</v>
      </c>
      <c r="D35" s="74"/>
      <c r="E35" s="136"/>
      <c r="F35" s="101">
        <v>0</v>
      </c>
      <c r="G35" s="55">
        <v>0</v>
      </c>
      <c r="H35" s="55">
        <v>40</v>
      </c>
      <c r="I35" s="75">
        <v>40</v>
      </c>
      <c r="J35" s="170"/>
      <c r="K35" s="171"/>
      <c r="L35" s="171"/>
      <c r="M35" s="171"/>
      <c r="N35" s="171"/>
      <c r="O35" s="172"/>
      <c r="P35" s="84">
        <f t="shared" si="0"/>
        <v>12</v>
      </c>
      <c r="Q35" s="50">
        <f t="shared" si="1"/>
        <v>12</v>
      </c>
      <c r="R35" s="50">
        <f t="shared" si="2"/>
        <v>0</v>
      </c>
      <c r="S35" s="85">
        <f t="shared" si="3"/>
        <v>0</v>
      </c>
      <c r="T35" s="61"/>
      <c r="U35" s="51"/>
      <c r="V35" s="51"/>
      <c r="W35" s="53"/>
      <c r="X35" s="36"/>
    </row>
    <row r="36" spans="2:24" x14ac:dyDescent="0.3">
      <c r="B36" s="165"/>
      <c r="C36" s="118" t="s">
        <v>43</v>
      </c>
      <c r="D36" s="70"/>
      <c r="E36" s="32"/>
      <c r="F36" s="70">
        <v>0</v>
      </c>
      <c r="G36" s="31">
        <v>0</v>
      </c>
      <c r="H36" s="31">
        <v>0</v>
      </c>
      <c r="I36" s="71">
        <v>29</v>
      </c>
      <c r="J36" s="170"/>
      <c r="K36" s="171"/>
      <c r="L36" s="171"/>
      <c r="M36" s="171"/>
      <c r="N36" s="171"/>
      <c r="O36" s="172"/>
      <c r="P36" s="108">
        <f>I36/100*30</f>
        <v>8.6999999999999993</v>
      </c>
      <c r="Q36" s="50">
        <v>0</v>
      </c>
      <c r="R36" s="50">
        <v>0</v>
      </c>
      <c r="S36" s="85">
        <v>0</v>
      </c>
      <c r="T36" s="33"/>
      <c r="U36" s="34"/>
      <c r="V36" s="34"/>
      <c r="W36" s="35"/>
      <c r="X36" s="36"/>
    </row>
    <row r="37" spans="2:24" ht="15" thickBot="1" x14ac:dyDescent="0.35">
      <c r="B37" s="166"/>
      <c r="C37" s="119" t="s">
        <v>40</v>
      </c>
      <c r="D37" s="72"/>
      <c r="E37" s="18"/>
      <c r="F37" s="72">
        <v>0</v>
      </c>
      <c r="G37" s="17">
        <v>0</v>
      </c>
      <c r="H37" s="17">
        <v>30</v>
      </c>
      <c r="I37" s="73">
        <v>30</v>
      </c>
      <c r="J37" s="173"/>
      <c r="K37" s="174"/>
      <c r="L37" s="174"/>
      <c r="M37" s="174"/>
      <c r="N37" s="174"/>
      <c r="O37" s="175"/>
      <c r="P37" s="86">
        <f t="shared" si="0"/>
        <v>9</v>
      </c>
      <c r="Q37" s="54">
        <f t="shared" si="1"/>
        <v>9</v>
      </c>
      <c r="R37" s="54">
        <f t="shared" si="2"/>
        <v>0</v>
      </c>
      <c r="S37" s="87">
        <f t="shared" si="3"/>
        <v>0</v>
      </c>
      <c r="T37" s="19"/>
      <c r="U37" s="43"/>
      <c r="V37" s="43"/>
      <c r="W37" s="20"/>
      <c r="X37" s="42"/>
    </row>
    <row r="38" spans="2:24" ht="14.4" customHeight="1" x14ac:dyDescent="0.3">
      <c r="B38" s="158" t="s">
        <v>44</v>
      </c>
      <c r="C38" s="132" t="s">
        <v>45</v>
      </c>
      <c r="D38" s="68">
        <v>70</v>
      </c>
      <c r="E38" s="26">
        <v>70</v>
      </c>
      <c r="F38" s="68">
        <v>70</v>
      </c>
      <c r="G38" s="25">
        <v>78</v>
      </c>
      <c r="H38" s="25">
        <v>78</v>
      </c>
      <c r="I38" s="69">
        <v>0</v>
      </c>
      <c r="J38" s="109">
        <v>24</v>
      </c>
      <c r="K38" s="121"/>
      <c r="L38" s="121"/>
      <c r="M38" s="110">
        <v>12</v>
      </c>
      <c r="N38" s="124"/>
      <c r="O38" s="128"/>
      <c r="P38" s="135"/>
      <c r="Q38" s="79"/>
      <c r="R38" s="79"/>
      <c r="S38" s="79"/>
      <c r="T38" s="23"/>
      <c r="U38" s="23"/>
      <c r="V38" s="23"/>
      <c r="W38" s="129"/>
      <c r="X38" s="176"/>
    </row>
    <row r="39" spans="2:24" x14ac:dyDescent="0.3">
      <c r="B39" s="159"/>
      <c r="C39" s="133" t="s">
        <v>46</v>
      </c>
      <c r="D39" s="70"/>
      <c r="E39" s="32"/>
      <c r="F39" s="70">
        <v>40</v>
      </c>
      <c r="G39" s="31">
        <v>59</v>
      </c>
      <c r="H39" s="31">
        <v>59</v>
      </c>
      <c r="I39" s="71">
        <v>59</v>
      </c>
      <c r="J39" s="115">
        <v>24</v>
      </c>
      <c r="K39" s="112"/>
      <c r="L39" s="112"/>
      <c r="M39" s="116">
        <v>12</v>
      </c>
      <c r="N39" s="125"/>
      <c r="O39" s="130"/>
      <c r="P39" s="84">
        <f>I39/100*30</f>
        <v>17.7</v>
      </c>
      <c r="Q39" s="50">
        <f>H39/100*30</f>
        <v>17.7</v>
      </c>
      <c r="R39" s="57"/>
      <c r="S39" s="57"/>
      <c r="T39" s="33"/>
      <c r="U39" s="34"/>
      <c r="V39" s="34"/>
      <c r="W39" s="35"/>
      <c r="X39" s="177"/>
    </row>
    <row r="40" spans="2:24" x14ac:dyDescent="0.3">
      <c r="B40" s="159"/>
      <c r="C40" s="133" t="s">
        <v>47</v>
      </c>
      <c r="D40" s="70"/>
      <c r="E40" s="32"/>
      <c r="F40" s="70">
        <v>0</v>
      </c>
      <c r="G40" s="31">
        <v>0</v>
      </c>
      <c r="H40" s="31">
        <v>0</v>
      </c>
      <c r="I40" s="71">
        <v>29</v>
      </c>
      <c r="J40" s="137">
        <v>16</v>
      </c>
      <c r="K40" s="112"/>
      <c r="L40" s="112"/>
      <c r="M40" s="138">
        <v>8</v>
      </c>
      <c r="N40" s="125"/>
      <c r="O40" s="130"/>
      <c r="P40" s="108">
        <f>I40/100*30</f>
        <v>8.6999999999999993</v>
      </c>
      <c r="Q40" s="50">
        <f t="shared" ref="Q40:Q54" si="4">H40/100*30</f>
        <v>0</v>
      </c>
      <c r="R40" s="57"/>
      <c r="S40" s="57"/>
      <c r="T40" s="33"/>
      <c r="U40" s="34"/>
      <c r="V40" s="34"/>
      <c r="W40" s="35"/>
      <c r="X40" s="177"/>
    </row>
    <row r="41" spans="2:24" x14ac:dyDescent="0.3">
      <c r="B41" s="159"/>
      <c r="C41" s="133" t="s">
        <v>48</v>
      </c>
      <c r="D41" s="70"/>
      <c r="E41" s="32"/>
      <c r="F41" s="70">
        <v>0</v>
      </c>
      <c r="G41" s="31">
        <v>0</v>
      </c>
      <c r="H41" s="31">
        <v>0</v>
      </c>
      <c r="I41" s="71">
        <v>29</v>
      </c>
      <c r="J41" s="137">
        <v>16</v>
      </c>
      <c r="K41" s="112"/>
      <c r="L41" s="112"/>
      <c r="M41" s="138">
        <v>8</v>
      </c>
      <c r="N41" s="125"/>
      <c r="O41" s="130"/>
      <c r="P41" s="108">
        <f>I41/100*30</f>
        <v>8.6999999999999993</v>
      </c>
      <c r="Q41" s="50">
        <f t="shared" si="4"/>
        <v>0</v>
      </c>
      <c r="R41" s="57"/>
      <c r="S41" s="57"/>
      <c r="T41" s="33"/>
      <c r="U41" s="34"/>
      <c r="V41" s="34"/>
      <c r="W41" s="35"/>
      <c r="X41" s="177"/>
    </row>
    <row r="42" spans="2:24" ht="15" thickBot="1" x14ac:dyDescent="0.35">
      <c r="B42" s="160"/>
      <c r="C42" s="134" t="s">
        <v>49</v>
      </c>
      <c r="D42" s="64"/>
      <c r="E42" s="38"/>
      <c r="F42" s="64">
        <v>40</v>
      </c>
      <c r="G42" s="37">
        <v>51</v>
      </c>
      <c r="H42" s="37">
        <v>51</v>
      </c>
      <c r="I42" s="65">
        <v>51</v>
      </c>
      <c r="J42" s="122">
        <v>24</v>
      </c>
      <c r="K42" s="123"/>
      <c r="L42" s="123"/>
      <c r="M42" s="123">
        <v>12</v>
      </c>
      <c r="N42" s="126"/>
      <c r="O42" s="131"/>
      <c r="P42" s="86">
        <f t="shared" ref="P42:P55" si="5">I42/100*30</f>
        <v>15.3</v>
      </c>
      <c r="Q42" s="54">
        <f t="shared" si="4"/>
        <v>15.3</v>
      </c>
      <c r="R42" s="54"/>
      <c r="S42" s="54"/>
      <c r="T42" s="19"/>
      <c r="U42" s="43"/>
      <c r="V42" s="43"/>
      <c r="W42" s="20"/>
      <c r="X42" s="178"/>
    </row>
    <row r="43" spans="2:24" ht="14.4" customHeight="1" x14ac:dyDescent="0.3">
      <c r="B43" s="158" t="s">
        <v>50</v>
      </c>
      <c r="C43" s="98" t="s">
        <v>51</v>
      </c>
      <c r="D43" s="62">
        <v>60</v>
      </c>
      <c r="E43" s="12">
        <v>70</v>
      </c>
      <c r="F43" s="62">
        <v>80</v>
      </c>
      <c r="G43" s="11">
        <v>90</v>
      </c>
      <c r="H43" s="11">
        <v>90</v>
      </c>
      <c r="I43" s="63">
        <v>90</v>
      </c>
      <c r="J43" s="113">
        <v>24</v>
      </c>
      <c r="K43" s="120"/>
      <c r="L43" s="120"/>
      <c r="M43" s="114">
        <v>12</v>
      </c>
      <c r="N43" s="120"/>
      <c r="O43" s="120"/>
      <c r="P43" s="59">
        <f t="shared" si="5"/>
        <v>27</v>
      </c>
      <c r="Q43" s="56">
        <f t="shared" si="4"/>
        <v>27</v>
      </c>
      <c r="R43" s="127"/>
      <c r="S43" s="127"/>
      <c r="T43" s="27"/>
      <c r="U43" s="28"/>
      <c r="V43" s="28"/>
      <c r="W43" s="29"/>
      <c r="X43" s="176"/>
    </row>
    <row r="44" spans="2:24" x14ac:dyDescent="0.3">
      <c r="B44" s="159"/>
      <c r="C44" s="94" t="s">
        <v>52</v>
      </c>
      <c r="D44" s="70"/>
      <c r="E44" s="32">
        <v>40</v>
      </c>
      <c r="F44" s="70">
        <v>50</v>
      </c>
      <c r="G44" s="31">
        <v>73</v>
      </c>
      <c r="H44" s="31">
        <v>73</v>
      </c>
      <c r="I44" s="71">
        <v>73</v>
      </c>
      <c r="J44" s="115">
        <v>24</v>
      </c>
      <c r="K44" s="112"/>
      <c r="L44" s="112"/>
      <c r="M44" s="116">
        <v>12</v>
      </c>
      <c r="N44" s="112"/>
      <c r="O44" s="112"/>
      <c r="P44" s="84">
        <f t="shared" si="5"/>
        <v>21.9</v>
      </c>
      <c r="Q44" s="50">
        <f t="shared" si="4"/>
        <v>21.9</v>
      </c>
      <c r="R44" s="57"/>
      <c r="S44" s="57"/>
      <c r="T44" s="33"/>
      <c r="U44" s="34"/>
      <c r="V44" s="34"/>
      <c r="W44" s="35"/>
      <c r="X44" s="177"/>
    </row>
    <row r="45" spans="2:24" x14ac:dyDescent="0.3">
      <c r="B45" s="159"/>
      <c r="C45" s="93" t="s">
        <v>53</v>
      </c>
      <c r="D45" s="70">
        <v>70</v>
      </c>
      <c r="E45" s="32">
        <v>80</v>
      </c>
      <c r="F45" s="70">
        <v>80</v>
      </c>
      <c r="G45" s="31">
        <v>78</v>
      </c>
      <c r="H45" s="31">
        <v>78</v>
      </c>
      <c r="I45" s="71">
        <v>78</v>
      </c>
      <c r="J45" s="115">
        <v>24</v>
      </c>
      <c r="K45" s="112"/>
      <c r="L45" s="112"/>
      <c r="M45" s="116">
        <v>12</v>
      </c>
      <c r="N45" s="112"/>
      <c r="O45" s="112"/>
      <c r="P45" s="84">
        <f t="shared" si="5"/>
        <v>23.400000000000002</v>
      </c>
      <c r="Q45" s="50">
        <f t="shared" si="4"/>
        <v>23.400000000000002</v>
      </c>
      <c r="R45" s="57"/>
      <c r="S45" s="57"/>
      <c r="T45" s="33"/>
      <c r="U45" s="34"/>
      <c r="V45" s="34"/>
      <c r="W45" s="35"/>
      <c r="X45" s="177"/>
    </row>
    <row r="46" spans="2:24" x14ac:dyDescent="0.3">
      <c r="B46" s="159"/>
      <c r="C46" s="93" t="s">
        <v>32</v>
      </c>
      <c r="D46" s="70">
        <v>40</v>
      </c>
      <c r="E46" s="32">
        <v>50</v>
      </c>
      <c r="F46" s="70">
        <v>50</v>
      </c>
      <c r="G46" s="31">
        <v>50</v>
      </c>
      <c r="H46" s="31">
        <v>50</v>
      </c>
      <c r="I46" s="71">
        <v>50</v>
      </c>
      <c r="J46" s="115">
        <v>24</v>
      </c>
      <c r="K46" s="112"/>
      <c r="L46" s="112"/>
      <c r="M46" s="116">
        <v>12</v>
      </c>
      <c r="N46" s="112"/>
      <c r="O46" s="112"/>
      <c r="P46" s="84">
        <f t="shared" si="5"/>
        <v>15</v>
      </c>
      <c r="Q46" s="50">
        <f t="shared" si="4"/>
        <v>15</v>
      </c>
      <c r="R46" s="57"/>
      <c r="S46" s="57"/>
      <c r="T46" s="33"/>
      <c r="U46" s="34"/>
      <c r="V46" s="34"/>
      <c r="W46" s="35"/>
      <c r="X46" s="177"/>
    </row>
    <row r="47" spans="2:24" x14ac:dyDescent="0.3">
      <c r="B47" s="159"/>
      <c r="C47" s="93" t="s">
        <v>54</v>
      </c>
      <c r="D47" s="70"/>
      <c r="E47" s="32"/>
      <c r="F47" s="70">
        <v>0</v>
      </c>
      <c r="G47" s="31">
        <v>0</v>
      </c>
      <c r="H47" s="31">
        <v>0</v>
      </c>
      <c r="I47" s="71">
        <v>29</v>
      </c>
      <c r="J47" s="137">
        <v>16</v>
      </c>
      <c r="K47" s="112"/>
      <c r="L47" s="112"/>
      <c r="M47" s="138">
        <v>8</v>
      </c>
      <c r="N47" s="112"/>
      <c r="O47" s="112"/>
      <c r="P47" s="108">
        <f>I47/100*30</f>
        <v>8.6999999999999993</v>
      </c>
      <c r="Q47" s="50">
        <f t="shared" si="4"/>
        <v>0</v>
      </c>
      <c r="R47" s="57"/>
      <c r="S47" s="57"/>
      <c r="T47" s="33"/>
      <c r="U47" s="34"/>
      <c r="V47" s="34"/>
      <c r="W47" s="35"/>
      <c r="X47" s="177"/>
    </row>
    <row r="48" spans="2:24" x14ac:dyDescent="0.3">
      <c r="B48" s="159"/>
      <c r="C48" s="93" t="s">
        <v>55</v>
      </c>
      <c r="D48" s="70"/>
      <c r="E48" s="32"/>
      <c r="F48" s="70">
        <v>40</v>
      </c>
      <c r="G48" s="31">
        <v>54</v>
      </c>
      <c r="H48" s="31">
        <v>54</v>
      </c>
      <c r="I48" s="71">
        <v>54</v>
      </c>
      <c r="J48" s="115">
        <v>24</v>
      </c>
      <c r="K48" s="112"/>
      <c r="L48" s="112"/>
      <c r="M48" s="116">
        <v>12</v>
      </c>
      <c r="N48" s="112"/>
      <c r="O48" s="112"/>
      <c r="P48" s="84">
        <f t="shared" si="5"/>
        <v>16.200000000000003</v>
      </c>
      <c r="Q48" s="50">
        <f t="shared" si="4"/>
        <v>16.200000000000003</v>
      </c>
      <c r="R48" s="57"/>
      <c r="S48" s="57"/>
      <c r="T48" s="33"/>
      <c r="U48" s="34"/>
      <c r="V48" s="34"/>
      <c r="W48" s="35"/>
      <c r="X48" s="177"/>
    </row>
    <row r="49" spans="2:24" x14ac:dyDescent="0.3">
      <c r="B49" s="159"/>
      <c r="C49" s="93" t="s">
        <v>56</v>
      </c>
      <c r="D49" s="70">
        <v>40</v>
      </c>
      <c r="E49" s="32">
        <v>55</v>
      </c>
      <c r="F49" s="70">
        <v>25</v>
      </c>
      <c r="G49" s="31">
        <v>33</v>
      </c>
      <c r="H49" s="31">
        <v>33</v>
      </c>
      <c r="I49" s="71">
        <v>33</v>
      </c>
      <c r="J49" s="115">
        <v>16</v>
      </c>
      <c r="K49" s="112"/>
      <c r="L49" s="112"/>
      <c r="M49" s="116">
        <v>8</v>
      </c>
      <c r="N49" s="112"/>
      <c r="O49" s="112"/>
      <c r="P49" s="84">
        <f t="shared" si="5"/>
        <v>9.9</v>
      </c>
      <c r="Q49" s="50">
        <f t="shared" si="4"/>
        <v>9.9</v>
      </c>
      <c r="R49" s="57"/>
      <c r="S49" s="57"/>
      <c r="T49" s="33"/>
      <c r="U49" s="34"/>
      <c r="V49" s="34"/>
      <c r="W49" s="35"/>
      <c r="X49" s="177"/>
    </row>
    <row r="50" spans="2:24" x14ac:dyDescent="0.3">
      <c r="B50" s="159"/>
      <c r="C50" s="93" t="s">
        <v>57</v>
      </c>
      <c r="D50" s="70">
        <v>70</v>
      </c>
      <c r="E50" s="32">
        <v>80</v>
      </c>
      <c r="F50" s="70">
        <v>80</v>
      </c>
      <c r="G50" s="31">
        <v>78</v>
      </c>
      <c r="H50" s="31">
        <v>78</v>
      </c>
      <c r="I50" s="71">
        <v>78</v>
      </c>
      <c r="J50" s="115">
        <v>24</v>
      </c>
      <c r="K50" s="112"/>
      <c r="L50" s="112"/>
      <c r="M50" s="116">
        <v>12</v>
      </c>
      <c r="N50" s="112"/>
      <c r="O50" s="112"/>
      <c r="P50" s="84">
        <f t="shared" si="5"/>
        <v>23.400000000000002</v>
      </c>
      <c r="Q50" s="50">
        <f t="shared" si="4"/>
        <v>23.400000000000002</v>
      </c>
      <c r="R50" s="57"/>
      <c r="S50" s="57"/>
      <c r="T50" s="33"/>
      <c r="U50" s="34"/>
      <c r="V50" s="34"/>
      <c r="W50" s="35"/>
      <c r="X50" s="177"/>
    </row>
    <row r="51" spans="2:24" x14ac:dyDescent="0.3">
      <c r="B51" s="159"/>
      <c r="C51" s="93" t="s">
        <v>77</v>
      </c>
      <c r="D51" s="70">
        <v>70</v>
      </c>
      <c r="E51" s="32">
        <v>80</v>
      </c>
      <c r="F51" s="70">
        <v>80</v>
      </c>
      <c r="G51" s="31">
        <v>78</v>
      </c>
      <c r="H51" s="31">
        <v>78</v>
      </c>
      <c r="I51" s="71">
        <v>78</v>
      </c>
      <c r="J51" s="115">
        <v>24</v>
      </c>
      <c r="K51" s="112"/>
      <c r="L51" s="112"/>
      <c r="M51" s="116">
        <v>12</v>
      </c>
      <c r="N51" s="112"/>
      <c r="O51" s="112"/>
      <c r="P51" s="84">
        <f t="shared" si="5"/>
        <v>23.400000000000002</v>
      </c>
      <c r="Q51" s="50">
        <f t="shared" si="4"/>
        <v>23.400000000000002</v>
      </c>
      <c r="R51" s="57"/>
      <c r="S51" s="57"/>
      <c r="T51" s="33"/>
      <c r="U51" s="34"/>
      <c r="V51" s="34"/>
      <c r="W51" s="35"/>
      <c r="X51" s="177"/>
    </row>
    <row r="52" spans="2:24" x14ac:dyDescent="0.3">
      <c r="B52" s="159"/>
      <c r="C52" s="93" t="s">
        <v>58</v>
      </c>
      <c r="D52" s="70"/>
      <c r="E52" s="32"/>
      <c r="F52" s="70">
        <v>40</v>
      </c>
      <c r="G52" s="31">
        <v>53</v>
      </c>
      <c r="H52" s="31">
        <v>53</v>
      </c>
      <c r="I52" s="71">
        <v>53</v>
      </c>
      <c r="J52" s="115">
        <v>24</v>
      </c>
      <c r="K52" s="112"/>
      <c r="L52" s="112"/>
      <c r="M52" s="116">
        <v>12</v>
      </c>
      <c r="N52" s="112"/>
      <c r="O52" s="112"/>
      <c r="P52" s="84">
        <f t="shared" si="5"/>
        <v>15.9</v>
      </c>
      <c r="Q52" s="50">
        <f>H52/100*30</f>
        <v>15.9</v>
      </c>
      <c r="R52" s="57"/>
      <c r="S52" s="57"/>
      <c r="T52" s="33"/>
      <c r="U52" s="34"/>
      <c r="V52" s="34"/>
      <c r="W52" s="35"/>
      <c r="X52" s="177"/>
    </row>
    <row r="53" spans="2:24" x14ac:dyDescent="0.3">
      <c r="B53" s="159"/>
      <c r="C53" s="93" t="s">
        <v>78</v>
      </c>
      <c r="D53" s="70">
        <v>35</v>
      </c>
      <c r="E53" s="32">
        <v>35</v>
      </c>
      <c r="F53" s="70">
        <v>20</v>
      </c>
      <c r="G53" s="31">
        <v>32</v>
      </c>
      <c r="H53" s="31">
        <v>32</v>
      </c>
      <c r="I53" s="71">
        <v>32</v>
      </c>
      <c r="J53" s="115">
        <v>16</v>
      </c>
      <c r="K53" s="112"/>
      <c r="L53" s="112"/>
      <c r="M53" s="116">
        <v>8</v>
      </c>
      <c r="N53" s="112"/>
      <c r="O53" s="112"/>
      <c r="P53" s="84">
        <f t="shared" si="5"/>
        <v>9.6</v>
      </c>
      <c r="Q53" s="50">
        <f t="shared" si="4"/>
        <v>9.6</v>
      </c>
      <c r="R53" s="57"/>
      <c r="S53" s="57"/>
      <c r="T53" s="33"/>
      <c r="U53" s="34"/>
      <c r="V53" s="34"/>
      <c r="W53" s="35"/>
      <c r="X53" s="177"/>
    </row>
    <row r="54" spans="2:24" x14ac:dyDescent="0.3">
      <c r="B54" s="159"/>
      <c r="C54" s="93" t="s">
        <v>59</v>
      </c>
      <c r="D54" s="70">
        <v>50</v>
      </c>
      <c r="E54" s="32">
        <v>60</v>
      </c>
      <c r="F54" s="70">
        <v>70</v>
      </c>
      <c r="G54" s="31">
        <v>78</v>
      </c>
      <c r="H54" s="31">
        <v>78</v>
      </c>
      <c r="I54" s="71">
        <v>78</v>
      </c>
      <c r="J54" s="115">
        <v>24</v>
      </c>
      <c r="K54" s="112"/>
      <c r="L54" s="112"/>
      <c r="M54" s="116">
        <v>12</v>
      </c>
      <c r="N54" s="112"/>
      <c r="O54" s="112"/>
      <c r="P54" s="84">
        <f t="shared" si="5"/>
        <v>23.400000000000002</v>
      </c>
      <c r="Q54" s="50">
        <f t="shared" si="4"/>
        <v>23.400000000000002</v>
      </c>
      <c r="R54" s="57"/>
      <c r="S54" s="57"/>
      <c r="T54" s="33"/>
      <c r="U54" s="34"/>
      <c r="V54" s="34"/>
      <c r="W54" s="35"/>
      <c r="X54" s="177"/>
    </row>
    <row r="55" spans="2:24" ht="15" thickBot="1" x14ac:dyDescent="0.35">
      <c r="B55" s="164"/>
      <c r="C55" s="95" t="s">
        <v>60</v>
      </c>
      <c r="D55" s="72"/>
      <c r="E55" s="18"/>
      <c r="F55" s="72">
        <v>40</v>
      </c>
      <c r="G55" s="17">
        <v>54</v>
      </c>
      <c r="H55" s="17">
        <v>54</v>
      </c>
      <c r="I55" s="73">
        <v>54</v>
      </c>
      <c r="J55" s="111">
        <v>24</v>
      </c>
      <c r="K55" s="112"/>
      <c r="L55" s="112"/>
      <c r="M55" s="112">
        <v>12</v>
      </c>
      <c r="N55" s="112"/>
      <c r="O55" s="112"/>
      <c r="P55" s="80">
        <f t="shared" si="5"/>
        <v>16.200000000000003</v>
      </c>
      <c r="Q55" s="57">
        <f>H55/100*30</f>
        <v>16.200000000000003</v>
      </c>
      <c r="R55" s="57"/>
      <c r="S55" s="57"/>
      <c r="T55" s="19"/>
      <c r="U55" s="43"/>
      <c r="V55" s="43"/>
      <c r="W55" s="20"/>
      <c r="X55" s="179"/>
    </row>
    <row r="56" spans="2:24" ht="15" thickBot="1" x14ac:dyDescent="0.35">
      <c r="B56" s="100" t="s">
        <v>61</v>
      </c>
      <c r="C56" s="46"/>
      <c r="D56" s="76">
        <f>SUM(D7:D55)</f>
        <v>1115</v>
      </c>
      <c r="E56" s="77">
        <f>SUM(E7:E55)</f>
        <v>1440</v>
      </c>
      <c r="F56" s="102">
        <f>SUM(F7:F55)</f>
        <v>1890</v>
      </c>
      <c r="G56" s="58">
        <f t="shared" ref="G56:V56" si="6">SUM(G7:G55)</f>
        <v>1961</v>
      </c>
      <c r="H56" s="58">
        <f t="shared" si="6"/>
        <v>2112</v>
      </c>
      <c r="I56" s="104">
        <f t="shared" si="6"/>
        <v>2275</v>
      </c>
      <c r="J56" s="106">
        <f t="shared" si="6"/>
        <v>392</v>
      </c>
      <c r="K56" s="106">
        <f t="shared" si="6"/>
        <v>0</v>
      </c>
      <c r="L56" s="106">
        <f>SUM(L7:L55)</f>
        <v>0</v>
      </c>
      <c r="M56" s="106">
        <f t="shared" si="6"/>
        <v>196</v>
      </c>
      <c r="N56" s="106">
        <f t="shared" si="6"/>
        <v>0</v>
      </c>
      <c r="O56" s="106">
        <f>SUM(O7:O55)</f>
        <v>0</v>
      </c>
      <c r="P56" s="106">
        <f t="shared" si="6"/>
        <v>682.49999999999989</v>
      </c>
      <c r="Q56" s="106">
        <f t="shared" si="6"/>
        <v>610.19999999999982</v>
      </c>
      <c r="R56" s="106">
        <f t="shared" si="6"/>
        <v>306.59999999999991</v>
      </c>
      <c r="S56" s="106">
        <f t="shared" si="6"/>
        <v>325.5</v>
      </c>
      <c r="T56" s="105"/>
      <c r="U56" s="47">
        <f t="shared" si="6"/>
        <v>0</v>
      </c>
      <c r="V56" s="47">
        <f t="shared" si="6"/>
        <v>0</v>
      </c>
      <c r="W56" s="48"/>
      <c r="X56" s="49"/>
    </row>
    <row r="57" spans="2:24" ht="15" thickBot="1" x14ac:dyDescent="0.35">
      <c r="B57" s="180" t="s">
        <v>66</v>
      </c>
      <c r="C57" s="181"/>
      <c r="D57" s="181"/>
      <c r="E57" s="181"/>
      <c r="F57" s="181"/>
      <c r="G57" s="181"/>
      <c r="H57" s="181"/>
      <c r="I57" s="181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1"/>
      <c r="U57" s="181"/>
      <c r="V57" s="181"/>
      <c r="W57" s="181"/>
      <c r="X57" s="183"/>
    </row>
    <row r="58" spans="2:24" ht="15" thickBot="1" x14ac:dyDescent="0.35">
      <c r="B58" s="155" t="s">
        <v>62</v>
      </c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7"/>
    </row>
  </sheetData>
  <mergeCells count="28">
    <mergeCell ref="J4:O4"/>
    <mergeCell ref="B2:X2"/>
    <mergeCell ref="B3:X3"/>
    <mergeCell ref="B4:B6"/>
    <mergeCell ref="C4:C6"/>
    <mergeCell ref="D4:I4"/>
    <mergeCell ref="P4:S4"/>
    <mergeCell ref="T4:X5"/>
    <mergeCell ref="D5:D6"/>
    <mergeCell ref="E5:E6"/>
    <mergeCell ref="P5:S5"/>
    <mergeCell ref="G5:G6"/>
    <mergeCell ref="H5:H6"/>
    <mergeCell ref="I5:I6"/>
    <mergeCell ref="F5:F6"/>
    <mergeCell ref="J5:L5"/>
    <mergeCell ref="M5:O5"/>
    <mergeCell ref="B58:X58"/>
    <mergeCell ref="B38:B42"/>
    <mergeCell ref="B7:B8"/>
    <mergeCell ref="B10:B20"/>
    <mergeCell ref="B21:B30"/>
    <mergeCell ref="B31:B37"/>
    <mergeCell ref="J7:O37"/>
    <mergeCell ref="X38:X42"/>
    <mergeCell ref="B43:B55"/>
    <mergeCell ref="X43:X55"/>
    <mergeCell ref="B57:X57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F354A-0EF2-4355-BDCE-BF44672BA4F2}">
  <sheetPr>
    <tabColor rgb="FF92D050"/>
  </sheetPr>
  <dimension ref="B1:U67"/>
  <sheetViews>
    <sheetView tabSelected="1" topLeftCell="A32" zoomScale="70" zoomScaleNormal="70" workbookViewId="0">
      <selection activeCell="T9" sqref="T9:T10"/>
    </sheetView>
  </sheetViews>
  <sheetFormatPr defaultRowHeight="14.4" x14ac:dyDescent="0.3"/>
  <cols>
    <col min="1" max="1" width="6.44140625" customWidth="1"/>
    <col min="2" max="2" width="18.21875" customWidth="1"/>
    <col min="3" max="3" width="35.6640625" customWidth="1"/>
    <col min="4" max="4" width="5.21875" hidden="1" customWidth="1"/>
    <col min="5" max="8" width="5.21875" bestFit="1" customWidth="1"/>
    <col min="9" max="9" width="5.21875" customWidth="1"/>
    <col min="10" max="11" width="7.44140625" customWidth="1"/>
    <col min="12" max="15" width="4" bestFit="1" customWidth="1"/>
    <col min="16" max="19" width="4.109375" bestFit="1" customWidth="1"/>
    <col min="20" max="20" width="22.33203125" bestFit="1" customWidth="1"/>
  </cols>
  <sheetData>
    <row r="1" spans="2:21" ht="15" thickBot="1" x14ac:dyDescent="0.35"/>
    <row r="2" spans="2:21" ht="50.4" customHeight="1" thickBot="1" x14ac:dyDescent="0.35">
      <c r="B2" s="187" t="s">
        <v>0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9"/>
    </row>
    <row r="3" spans="2:21" ht="48" customHeight="1" thickBot="1" x14ac:dyDescent="0.35">
      <c r="B3" s="187" t="s">
        <v>82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9"/>
    </row>
    <row r="4" spans="2:21" s="1" customFormat="1" ht="31.2" customHeight="1" thickBot="1" x14ac:dyDescent="0.3">
      <c r="B4" s="190" t="s">
        <v>1</v>
      </c>
      <c r="C4" s="190" t="s">
        <v>2</v>
      </c>
      <c r="D4" s="194" t="s">
        <v>3</v>
      </c>
      <c r="E4" s="195"/>
      <c r="F4" s="195"/>
      <c r="G4" s="195"/>
      <c r="H4" s="195"/>
      <c r="I4" s="196"/>
      <c r="J4" s="184" t="s">
        <v>4</v>
      </c>
      <c r="K4" s="185"/>
      <c r="L4" s="197" t="s">
        <v>5</v>
      </c>
      <c r="M4" s="198"/>
      <c r="N4" s="198"/>
      <c r="O4" s="199"/>
      <c r="P4" s="200" t="s">
        <v>97</v>
      </c>
      <c r="Q4" s="201"/>
      <c r="R4" s="201"/>
      <c r="S4" s="201"/>
      <c r="T4" s="202"/>
    </row>
    <row r="5" spans="2:21" s="1" customFormat="1" ht="39" customHeight="1" thickBot="1" x14ac:dyDescent="0.3">
      <c r="B5" s="191"/>
      <c r="C5" s="191"/>
      <c r="D5" s="206" t="s">
        <v>6</v>
      </c>
      <c r="E5" s="215" t="s">
        <v>8</v>
      </c>
      <c r="F5" s="213" t="s">
        <v>9</v>
      </c>
      <c r="G5" s="215" t="s">
        <v>10</v>
      </c>
      <c r="H5" s="217" t="s">
        <v>11</v>
      </c>
      <c r="I5" s="215" t="s">
        <v>96</v>
      </c>
      <c r="J5" s="151" t="s">
        <v>63</v>
      </c>
      <c r="K5" s="151" t="s">
        <v>65</v>
      </c>
      <c r="L5" s="210" t="s">
        <v>63</v>
      </c>
      <c r="M5" s="211"/>
      <c r="N5" s="211"/>
      <c r="O5" s="212"/>
      <c r="P5" s="203"/>
      <c r="Q5" s="204"/>
      <c r="R5" s="204"/>
      <c r="S5" s="204"/>
      <c r="T5" s="205"/>
    </row>
    <row r="6" spans="2:21" s="1" customFormat="1" ht="39" customHeight="1" thickBot="1" x14ac:dyDescent="0.3">
      <c r="B6" s="193"/>
      <c r="C6" s="193"/>
      <c r="D6" s="207"/>
      <c r="E6" s="216"/>
      <c r="F6" s="214"/>
      <c r="G6" s="216"/>
      <c r="H6" s="218"/>
      <c r="I6" s="216"/>
      <c r="J6" s="2" t="s">
        <v>100</v>
      </c>
      <c r="K6" s="2" t="s">
        <v>100</v>
      </c>
      <c r="L6" s="4" t="s">
        <v>14</v>
      </c>
      <c r="M6" s="5" t="s">
        <v>12</v>
      </c>
      <c r="N6" s="5" t="s">
        <v>13</v>
      </c>
      <c r="O6" s="78" t="s">
        <v>15</v>
      </c>
      <c r="P6" s="6" t="s">
        <v>16</v>
      </c>
      <c r="Q6" s="7" t="s">
        <v>12</v>
      </c>
      <c r="R6" s="8" t="s">
        <v>13</v>
      </c>
      <c r="S6" s="9" t="s">
        <v>17</v>
      </c>
      <c r="T6" s="10" t="s">
        <v>18</v>
      </c>
    </row>
    <row r="7" spans="2:21" ht="14.4" customHeight="1" thickBot="1" x14ac:dyDescent="0.35">
      <c r="B7" s="161" t="s">
        <v>19</v>
      </c>
      <c r="C7" s="146" t="s">
        <v>20</v>
      </c>
      <c r="D7" s="11">
        <v>70</v>
      </c>
      <c r="E7" s="11">
        <v>80</v>
      </c>
      <c r="F7" s="11">
        <v>88</v>
      </c>
      <c r="G7" s="11">
        <v>88</v>
      </c>
      <c r="H7" s="11">
        <v>88</v>
      </c>
      <c r="I7" s="63">
        <v>79</v>
      </c>
      <c r="J7" s="168" t="s">
        <v>80</v>
      </c>
      <c r="K7" s="168"/>
      <c r="L7" s="13">
        <f t="shared" ref="L7:L38" si="0">I7/100*30</f>
        <v>23.700000000000003</v>
      </c>
      <c r="M7" s="52">
        <f t="shared" ref="M7:M38" si="1">H7/100*30</f>
        <v>26.4</v>
      </c>
      <c r="N7" s="52">
        <f t="shared" ref="N7:N41" si="2">G7/100*30</f>
        <v>26.4</v>
      </c>
      <c r="O7" s="52">
        <f t="shared" ref="O7:O41" si="3">F7/100*30</f>
        <v>26.4</v>
      </c>
      <c r="P7" s="15"/>
      <c r="Q7" s="15"/>
      <c r="R7" s="15"/>
      <c r="S7" s="15"/>
      <c r="T7" s="223" t="s">
        <v>99</v>
      </c>
      <c r="U7" s="1"/>
    </row>
    <row r="8" spans="2:21" ht="17.399999999999999" customHeight="1" thickBot="1" x14ac:dyDescent="0.35">
      <c r="B8" s="219"/>
      <c r="C8" s="147" t="s">
        <v>21</v>
      </c>
      <c r="D8" s="17"/>
      <c r="E8" s="17">
        <v>70</v>
      </c>
      <c r="F8" s="17">
        <v>78</v>
      </c>
      <c r="G8" s="17">
        <v>78</v>
      </c>
      <c r="H8" s="17">
        <v>78</v>
      </c>
      <c r="I8" s="73">
        <v>71</v>
      </c>
      <c r="J8" s="171"/>
      <c r="K8" s="171"/>
      <c r="L8" s="13">
        <f t="shared" si="0"/>
        <v>21.299999999999997</v>
      </c>
      <c r="M8" s="52">
        <f t="shared" si="1"/>
        <v>23.400000000000002</v>
      </c>
      <c r="N8" s="52">
        <f t="shared" si="2"/>
        <v>23.400000000000002</v>
      </c>
      <c r="O8" s="52">
        <f t="shared" si="3"/>
        <v>23.400000000000002</v>
      </c>
      <c r="P8" s="143"/>
      <c r="Q8" s="43"/>
      <c r="R8" s="43"/>
      <c r="S8" s="143"/>
      <c r="T8" s="225"/>
    </row>
    <row r="9" spans="2:21" ht="15" customHeight="1" thickBot="1" x14ac:dyDescent="0.35">
      <c r="B9" s="222" t="s">
        <v>83</v>
      </c>
      <c r="C9" s="148" t="s">
        <v>22</v>
      </c>
      <c r="D9" s="25"/>
      <c r="E9" s="25"/>
      <c r="F9" s="25"/>
      <c r="G9" s="25"/>
      <c r="H9" s="25">
        <v>39</v>
      </c>
      <c r="I9" s="69">
        <v>39</v>
      </c>
      <c r="J9" s="171"/>
      <c r="K9" s="171"/>
      <c r="L9" s="13">
        <f t="shared" si="0"/>
        <v>11.700000000000001</v>
      </c>
      <c r="M9" s="52">
        <f t="shared" si="1"/>
        <v>11.700000000000001</v>
      </c>
      <c r="N9" s="52">
        <f t="shared" si="2"/>
        <v>0</v>
      </c>
      <c r="O9" s="52">
        <f t="shared" si="3"/>
        <v>0</v>
      </c>
      <c r="P9" s="144"/>
      <c r="Q9" s="28"/>
      <c r="R9" s="28"/>
      <c r="S9" s="144"/>
      <c r="T9" s="223" t="s">
        <v>99</v>
      </c>
    </row>
    <row r="10" spans="2:21" ht="15" customHeight="1" thickBot="1" x14ac:dyDescent="0.35">
      <c r="B10" s="219"/>
      <c r="C10" s="147" t="s">
        <v>84</v>
      </c>
      <c r="D10" s="17"/>
      <c r="E10" s="17"/>
      <c r="F10" s="17"/>
      <c r="G10" s="17"/>
      <c r="H10" s="17"/>
      <c r="I10" s="73">
        <v>29</v>
      </c>
      <c r="J10" s="171"/>
      <c r="K10" s="171"/>
      <c r="L10" s="13">
        <f t="shared" si="0"/>
        <v>8.6999999999999993</v>
      </c>
      <c r="M10" s="52">
        <f t="shared" si="1"/>
        <v>0</v>
      </c>
      <c r="N10" s="52">
        <f t="shared" si="2"/>
        <v>0</v>
      </c>
      <c r="O10" s="52">
        <f t="shared" si="3"/>
        <v>0</v>
      </c>
      <c r="P10" s="143"/>
      <c r="Q10" s="43"/>
      <c r="R10" s="43"/>
      <c r="S10" s="143"/>
      <c r="T10" s="225"/>
    </row>
    <row r="11" spans="2:21" ht="28.8" customHeight="1" thickBot="1" x14ac:dyDescent="0.35">
      <c r="B11" s="220" t="s">
        <v>86</v>
      </c>
      <c r="C11" s="148" t="s">
        <v>87</v>
      </c>
      <c r="D11" s="25"/>
      <c r="E11" s="25"/>
      <c r="F11" s="25"/>
      <c r="G11" s="25"/>
      <c r="H11" s="25"/>
      <c r="I11" s="69">
        <v>39</v>
      </c>
      <c r="J11" s="171"/>
      <c r="K11" s="171"/>
      <c r="L11" s="13">
        <f t="shared" si="0"/>
        <v>11.700000000000001</v>
      </c>
      <c r="M11" s="52">
        <f t="shared" si="1"/>
        <v>0</v>
      </c>
      <c r="N11" s="52">
        <f t="shared" si="2"/>
        <v>0</v>
      </c>
      <c r="O11" s="52">
        <f t="shared" si="3"/>
        <v>0</v>
      </c>
      <c r="P11" s="144"/>
      <c r="Q11" s="28"/>
      <c r="R11" s="28"/>
      <c r="S11" s="144"/>
      <c r="T11" s="223" t="s">
        <v>99</v>
      </c>
    </row>
    <row r="12" spans="2:21" ht="28.8" customHeight="1" thickBot="1" x14ac:dyDescent="0.35">
      <c r="B12" s="219"/>
      <c r="C12" s="147" t="s">
        <v>88</v>
      </c>
      <c r="D12" s="17"/>
      <c r="E12" s="17"/>
      <c r="F12" s="17"/>
      <c r="G12" s="17"/>
      <c r="H12" s="17"/>
      <c r="I12" s="73">
        <v>39</v>
      </c>
      <c r="J12" s="171"/>
      <c r="K12" s="171"/>
      <c r="L12" s="13">
        <f t="shared" si="0"/>
        <v>11.700000000000001</v>
      </c>
      <c r="M12" s="52">
        <f t="shared" si="1"/>
        <v>0</v>
      </c>
      <c r="N12" s="52">
        <f t="shared" si="2"/>
        <v>0</v>
      </c>
      <c r="O12" s="52">
        <f t="shared" si="3"/>
        <v>0</v>
      </c>
      <c r="P12" s="143"/>
      <c r="Q12" s="43"/>
      <c r="R12" s="43"/>
      <c r="S12" s="143"/>
      <c r="T12" s="225"/>
    </row>
    <row r="13" spans="2:21" ht="15" thickBot="1" x14ac:dyDescent="0.35">
      <c r="B13" s="163" t="s">
        <v>23</v>
      </c>
      <c r="C13" s="149" t="s">
        <v>67</v>
      </c>
      <c r="D13" s="25">
        <v>40</v>
      </c>
      <c r="E13" s="25">
        <v>45</v>
      </c>
      <c r="F13" s="25">
        <v>34</v>
      </c>
      <c r="G13" s="25">
        <v>34</v>
      </c>
      <c r="H13" s="25">
        <v>34</v>
      </c>
      <c r="I13" s="69">
        <v>29</v>
      </c>
      <c r="J13" s="171"/>
      <c r="K13" s="171"/>
      <c r="L13" s="13">
        <f t="shared" si="0"/>
        <v>8.6999999999999993</v>
      </c>
      <c r="M13" s="52">
        <f t="shared" si="1"/>
        <v>10.200000000000001</v>
      </c>
      <c r="N13" s="52">
        <f t="shared" si="2"/>
        <v>10.200000000000001</v>
      </c>
      <c r="O13" s="52">
        <f t="shared" si="3"/>
        <v>10.200000000000001</v>
      </c>
      <c r="P13" s="144"/>
      <c r="Q13" s="28"/>
      <c r="R13" s="28"/>
      <c r="S13" s="144"/>
      <c r="T13" s="223" t="s">
        <v>99</v>
      </c>
    </row>
    <row r="14" spans="2:21" ht="15" thickBot="1" x14ac:dyDescent="0.35">
      <c r="B14" s="159"/>
      <c r="C14" s="140" t="s">
        <v>24</v>
      </c>
      <c r="D14" s="31"/>
      <c r="E14" s="31">
        <v>0</v>
      </c>
      <c r="F14" s="31">
        <v>0</v>
      </c>
      <c r="G14" s="31">
        <v>0</v>
      </c>
      <c r="H14" s="31">
        <v>29</v>
      </c>
      <c r="I14" s="71">
        <v>20</v>
      </c>
      <c r="J14" s="171"/>
      <c r="K14" s="171"/>
      <c r="L14" s="13">
        <f t="shared" si="0"/>
        <v>6</v>
      </c>
      <c r="M14" s="52">
        <f t="shared" si="1"/>
        <v>8.6999999999999993</v>
      </c>
      <c r="N14" s="52">
        <f t="shared" si="2"/>
        <v>0</v>
      </c>
      <c r="O14" s="52">
        <f t="shared" si="3"/>
        <v>0</v>
      </c>
      <c r="P14" s="142"/>
      <c r="Q14" s="34"/>
      <c r="R14" s="34"/>
      <c r="S14" s="142"/>
      <c r="T14" s="224"/>
    </row>
    <row r="15" spans="2:21" ht="15" thickBot="1" x14ac:dyDescent="0.35">
      <c r="B15" s="159"/>
      <c r="C15" s="140" t="s">
        <v>25</v>
      </c>
      <c r="D15" s="31">
        <v>20</v>
      </c>
      <c r="E15" s="31">
        <v>30</v>
      </c>
      <c r="F15" s="31">
        <v>34</v>
      </c>
      <c r="G15" s="31">
        <v>34</v>
      </c>
      <c r="H15" s="31">
        <v>44</v>
      </c>
      <c r="I15" s="71">
        <v>44</v>
      </c>
      <c r="J15" s="171"/>
      <c r="K15" s="171"/>
      <c r="L15" s="13">
        <f t="shared" si="0"/>
        <v>13.2</v>
      </c>
      <c r="M15" s="52">
        <f t="shared" si="1"/>
        <v>13.2</v>
      </c>
      <c r="N15" s="52">
        <f t="shared" si="2"/>
        <v>10.200000000000001</v>
      </c>
      <c r="O15" s="52">
        <f t="shared" si="3"/>
        <v>10.200000000000001</v>
      </c>
      <c r="P15" s="142"/>
      <c r="Q15" s="34"/>
      <c r="R15" s="34"/>
      <c r="S15" s="142"/>
      <c r="T15" s="224"/>
    </row>
    <row r="16" spans="2:21" ht="15" thickBot="1" x14ac:dyDescent="0.35">
      <c r="B16" s="159"/>
      <c r="C16" s="140" t="s">
        <v>26</v>
      </c>
      <c r="D16" s="31"/>
      <c r="E16" s="31">
        <v>40</v>
      </c>
      <c r="F16" s="31">
        <v>28</v>
      </c>
      <c r="G16" s="31">
        <v>29</v>
      </c>
      <c r="H16" s="31">
        <v>39</v>
      </c>
      <c r="I16" s="71">
        <v>39</v>
      </c>
      <c r="J16" s="171"/>
      <c r="K16" s="171"/>
      <c r="L16" s="13">
        <f t="shared" si="0"/>
        <v>11.700000000000001</v>
      </c>
      <c r="M16" s="52">
        <f t="shared" si="1"/>
        <v>11.700000000000001</v>
      </c>
      <c r="N16" s="52">
        <f t="shared" si="2"/>
        <v>8.6999999999999993</v>
      </c>
      <c r="O16" s="52">
        <f t="shared" si="3"/>
        <v>8.4</v>
      </c>
      <c r="P16" s="142"/>
      <c r="Q16" s="34"/>
      <c r="R16" s="34"/>
      <c r="S16" s="142"/>
      <c r="T16" s="224"/>
    </row>
    <row r="17" spans="2:20" ht="15" thickBot="1" x14ac:dyDescent="0.35">
      <c r="B17" s="159"/>
      <c r="C17" s="140" t="s">
        <v>27</v>
      </c>
      <c r="D17" s="31">
        <v>70</v>
      </c>
      <c r="E17" s="31">
        <v>80</v>
      </c>
      <c r="F17" s="31">
        <v>88</v>
      </c>
      <c r="G17" s="31">
        <v>88</v>
      </c>
      <c r="H17" s="31">
        <v>88</v>
      </c>
      <c r="I17" s="71">
        <v>88</v>
      </c>
      <c r="J17" s="171"/>
      <c r="K17" s="171"/>
      <c r="L17" s="13">
        <f t="shared" si="0"/>
        <v>26.4</v>
      </c>
      <c r="M17" s="52">
        <f t="shared" si="1"/>
        <v>26.4</v>
      </c>
      <c r="N17" s="52">
        <f t="shared" si="2"/>
        <v>26.4</v>
      </c>
      <c r="O17" s="52">
        <f t="shared" si="3"/>
        <v>26.4</v>
      </c>
      <c r="P17" s="142"/>
      <c r="Q17" s="34"/>
      <c r="R17" s="34"/>
      <c r="S17" s="142"/>
      <c r="T17" s="224"/>
    </row>
    <row r="18" spans="2:20" ht="15" thickBot="1" x14ac:dyDescent="0.35">
      <c r="B18" s="159"/>
      <c r="C18" s="150" t="s">
        <v>28</v>
      </c>
      <c r="D18" s="31"/>
      <c r="E18" s="31">
        <v>60</v>
      </c>
      <c r="F18" s="31">
        <v>59</v>
      </c>
      <c r="G18" s="31">
        <v>59</v>
      </c>
      <c r="H18" s="31">
        <v>59</v>
      </c>
      <c r="I18" s="71">
        <v>59</v>
      </c>
      <c r="J18" s="171"/>
      <c r="K18" s="171"/>
      <c r="L18" s="13">
        <f t="shared" si="0"/>
        <v>17.7</v>
      </c>
      <c r="M18" s="52">
        <f t="shared" si="1"/>
        <v>17.7</v>
      </c>
      <c r="N18" s="52">
        <f t="shared" si="2"/>
        <v>17.7</v>
      </c>
      <c r="O18" s="52">
        <f t="shared" si="3"/>
        <v>17.7</v>
      </c>
      <c r="P18" s="142"/>
      <c r="Q18" s="34"/>
      <c r="R18" s="34"/>
      <c r="S18" s="142"/>
      <c r="T18" s="224"/>
    </row>
    <row r="19" spans="2:20" ht="15" thickBot="1" x14ac:dyDescent="0.35">
      <c r="B19" s="159"/>
      <c r="C19" s="140" t="s">
        <v>68</v>
      </c>
      <c r="D19" s="31">
        <v>20</v>
      </c>
      <c r="E19" s="31">
        <v>30</v>
      </c>
      <c r="F19" s="31">
        <v>29</v>
      </c>
      <c r="G19" s="31">
        <v>29</v>
      </c>
      <c r="H19" s="31">
        <v>39</v>
      </c>
      <c r="I19" s="71">
        <v>35</v>
      </c>
      <c r="J19" s="171"/>
      <c r="K19" s="171"/>
      <c r="L19" s="13">
        <f t="shared" si="0"/>
        <v>10.5</v>
      </c>
      <c r="M19" s="52">
        <f t="shared" si="1"/>
        <v>11.700000000000001</v>
      </c>
      <c r="N19" s="52">
        <f t="shared" si="2"/>
        <v>8.6999999999999993</v>
      </c>
      <c r="O19" s="52">
        <f t="shared" si="3"/>
        <v>8.6999999999999993</v>
      </c>
      <c r="P19" s="142"/>
      <c r="Q19" s="34"/>
      <c r="R19" s="34"/>
      <c r="S19" s="142"/>
      <c r="T19" s="224"/>
    </row>
    <row r="20" spans="2:20" ht="15" thickBot="1" x14ac:dyDescent="0.35">
      <c r="B20" s="159"/>
      <c r="C20" s="140" t="s">
        <v>69</v>
      </c>
      <c r="D20" s="31"/>
      <c r="E20" s="31">
        <v>40</v>
      </c>
      <c r="F20" s="31">
        <v>25</v>
      </c>
      <c r="G20" s="31">
        <v>25</v>
      </c>
      <c r="H20" s="31">
        <v>34</v>
      </c>
      <c r="I20" s="71">
        <v>20</v>
      </c>
      <c r="J20" s="171"/>
      <c r="K20" s="171"/>
      <c r="L20" s="13">
        <f t="shared" si="0"/>
        <v>6</v>
      </c>
      <c r="M20" s="52">
        <f t="shared" si="1"/>
        <v>10.200000000000001</v>
      </c>
      <c r="N20" s="52">
        <f t="shared" si="2"/>
        <v>7.5</v>
      </c>
      <c r="O20" s="52">
        <f t="shared" si="3"/>
        <v>7.5</v>
      </c>
      <c r="P20" s="142"/>
      <c r="Q20" s="34"/>
      <c r="R20" s="34"/>
      <c r="S20" s="142"/>
      <c r="T20" s="224"/>
    </row>
    <row r="21" spans="2:20" ht="15" thickBot="1" x14ac:dyDescent="0.35">
      <c r="B21" s="159"/>
      <c r="C21" s="140" t="s">
        <v>29</v>
      </c>
      <c r="D21" s="31">
        <v>40</v>
      </c>
      <c r="E21" s="31">
        <v>30</v>
      </c>
      <c r="F21" s="31">
        <v>29</v>
      </c>
      <c r="G21" s="31">
        <v>29</v>
      </c>
      <c r="H21" s="31">
        <v>20</v>
      </c>
      <c r="I21" s="71">
        <v>20</v>
      </c>
      <c r="J21" s="171"/>
      <c r="K21" s="171"/>
      <c r="L21" s="13">
        <f t="shared" si="0"/>
        <v>6</v>
      </c>
      <c r="M21" s="52">
        <f t="shared" si="1"/>
        <v>6</v>
      </c>
      <c r="N21" s="52">
        <f t="shared" si="2"/>
        <v>8.6999999999999993</v>
      </c>
      <c r="O21" s="52">
        <f t="shared" si="3"/>
        <v>8.6999999999999993</v>
      </c>
      <c r="P21" s="142"/>
      <c r="Q21" s="34"/>
      <c r="R21" s="34"/>
      <c r="S21" s="142"/>
      <c r="T21" s="224"/>
    </row>
    <row r="22" spans="2:20" ht="15" thickBot="1" x14ac:dyDescent="0.35">
      <c r="B22" s="159"/>
      <c r="C22" s="140" t="s">
        <v>30</v>
      </c>
      <c r="D22" s="31"/>
      <c r="E22" s="31">
        <v>0</v>
      </c>
      <c r="F22" s="31">
        <v>0</v>
      </c>
      <c r="G22" s="31">
        <v>0</v>
      </c>
      <c r="H22" s="31">
        <v>29</v>
      </c>
      <c r="I22" s="71">
        <v>25</v>
      </c>
      <c r="J22" s="171"/>
      <c r="K22" s="171"/>
      <c r="L22" s="13">
        <f t="shared" si="0"/>
        <v>7.5</v>
      </c>
      <c r="M22" s="52">
        <f t="shared" si="1"/>
        <v>8.6999999999999993</v>
      </c>
      <c r="N22" s="52">
        <f t="shared" si="2"/>
        <v>0</v>
      </c>
      <c r="O22" s="52">
        <f t="shared" si="3"/>
        <v>0</v>
      </c>
      <c r="P22" s="142"/>
      <c r="Q22" s="34"/>
      <c r="R22" s="34"/>
      <c r="S22" s="142"/>
      <c r="T22" s="224"/>
    </row>
    <row r="23" spans="2:20" ht="15" thickBot="1" x14ac:dyDescent="0.35">
      <c r="B23" s="159"/>
      <c r="C23" s="140" t="s">
        <v>70</v>
      </c>
      <c r="D23" s="31"/>
      <c r="E23" s="31">
        <v>25</v>
      </c>
      <c r="F23" s="31">
        <v>31</v>
      </c>
      <c r="G23" s="31">
        <v>31</v>
      </c>
      <c r="H23" s="31">
        <v>41</v>
      </c>
      <c r="I23" s="71">
        <v>41</v>
      </c>
      <c r="J23" s="171"/>
      <c r="K23" s="171"/>
      <c r="L23" s="13">
        <f t="shared" si="0"/>
        <v>12.299999999999999</v>
      </c>
      <c r="M23" s="52">
        <f t="shared" si="1"/>
        <v>12.299999999999999</v>
      </c>
      <c r="N23" s="52">
        <f t="shared" si="2"/>
        <v>9.3000000000000007</v>
      </c>
      <c r="O23" s="52">
        <f t="shared" si="3"/>
        <v>9.3000000000000007</v>
      </c>
      <c r="P23" s="142"/>
      <c r="Q23" s="34"/>
      <c r="R23" s="34"/>
      <c r="S23" s="142"/>
      <c r="T23" s="224"/>
    </row>
    <row r="24" spans="2:20" ht="24.6" thickBot="1" x14ac:dyDescent="0.35">
      <c r="B24" s="164"/>
      <c r="C24" s="141" t="s">
        <v>89</v>
      </c>
      <c r="D24" s="17">
        <v>20</v>
      </c>
      <c r="E24" s="17"/>
      <c r="F24" s="17"/>
      <c r="G24" s="17"/>
      <c r="H24" s="17"/>
      <c r="I24" s="73">
        <v>38</v>
      </c>
      <c r="J24" s="171"/>
      <c r="K24" s="171"/>
      <c r="L24" s="13">
        <f t="shared" si="0"/>
        <v>11.4</v>
      </c>
      <c r="M24" s="52">
        <f t="shared" si="1"/>
        <v>0</v>
      </c>
      <c r="N24" s="52">
        <f t="shared" si="2"/>
        <v>0</v>
      </c>
      <c r="O24" s="52">
        <f t="shared" si="3"/>
        <v>0</v>
      </c>
      <c r="P24" s="143"/>
      <c r="Q24" s="43"/>
      <c r="R24" s="43"/>
      <c r="S24" s="143"/>
      <c r="T24" s="225"/>
    </row>
    <row r="25" spans="2:20" ht="14.4" customHeight="1" thickBot="1" x14ac:dyDescent="0.35">
      <c r="B25" s="163" t="s">
        <v>31</v>
      </c>
      <c r="C25" s="148" t="s">
        <v>71</v>
      </c>
      <c r="D25" s="25">
        <v>60</v>
      </c>
      <c r="E25" s="25">
        <v>55</v>
      </c>
      <c r="F25" s="25">
        <v>39</v>
      </c>
      <c r="G25" s="25">
        <v>39</v>
      </c>
      <c r="H25" s="25">
        <v>39</v>
      </c>
      <c r="I25" s="69">
        <v>35</v>
      </c>
      <c r="J25" s="171"/>
      <c r="K25" s="171"/>
      <c r="L25" s="13">
        <f t="shared" si="0"/>
        <v>10.5</v>
      </c>
      <c r="M25" s="52">
        <f t="shared" si="1"/>
        <v>11.700000000000001</v>
      </c>
      <c r="N25" s="52">
        <f t="shared" si="2"/>
        <v>11.700000000000001</v>
      </c>
      <c r="O25" s="52">
        <f t="shared" si="3"/>
        <v>11.700000000000001</v>
      </c>
      <c r="P25" s="144"/>
      <c r="Q25" s="28"/>
      <c r="R25" s="28"/>
      <c r="S25" s="144"/>
      <c r="T25" s="223" t="s">
        <v>99</v>
      </c>
    </row>
    <row r="26" spans="2:20" ht="15" thickBot="1" x14ac:dyDescent="0.35">
      <c r="B26" s="159"/>
      <c r="C26" s="140" t="s">
        <v>85</v>
      </c>
      <c r="D26" s="31"/>
      <c r="E26" s="31">
        <v>0</v>
      </c>
      <c r="F26" s="31">
        <v>0</v>
      </c>
      <c r="G26" s="31">
        <v>40</v>
      </c>
      <c r="H26" s="31">
        <v>39</v>
      </c>
      <c r="I26" s="71">
        <v>35</v>
      </c>
      <c r="J26" s="171"/>
      <c r="K26" s="171"/>
      <c r="L26" s="13">
        <f t="shared" si="0"/>
        <v>10.5</v>
      </c>
      <c r="M26" s="52">
        <f t="shared" si="1"/>
        <v>11.700000000000001</v>
      </c>
      <c r="N26" s="52">
        <f t="shared" si="2"/>
        <v>12</v>
      </c>
      <c r="O26" s="52">
        <f t="shared" si="3"/>
        <v>0</v>
      </c>
      <c r="P26" s="142"/>
      <c r="Q26" s="34"/>
      <c r="R26" s="34"/>
      <c r="S26" s="142"/>
      <c r="T26" s="224"/>
    </row>
    <row r="27" spans="2:20" ht="15" thickBot="1" x14ac:dyDescent="0.35">
      <c r="B27" s="159"/>
      <c r="C27" s="140" t="s">
        <v>32</v>
      </c>
      <c r="D27" s="31">
        <v>50</v>
      </c>
      <c r="E27" s="31">
        <v>60</v>
      </c>
      <c r="F27" s="31">
        <v>49</v>
      </c>
      <c r="G27" s="31">
        <v>49</v>
      </c>
      <c r="H27" s="31">
        <v>49</v>
      </c>
      <c r="I27" s="71">
        <v>47</v>
      </c>
      <c r="J27" s="171"/>
      <c r="K27" s="171"/>
      <c r="L27" s="13">
        <f t="shared" si="0"/>
        <v>14.1</v>
      </c>
      <c r="M27" s="52">
        <f t="shared" si="1"/>
        <v>14.7</v>
      </c>
      <c r="N27" s="52">
        <f t="shared" si="2"/>
        <v>14.7</v>
      </c>
      <c r="O27" s="52">
        <f t="shared" si="3"/>
        <v>14.7</v>
      </c>
      <c r="P27" s="142"/>
      <c r="Q27" s="34"/>
      <c r="R27" s="34"/>
      <c r="S27" s="142"/>
      <c r="T27" s="224"/>
    </row>
    <row r="28" spans="2:20" ht="15" thickBot="1" x14ac:dyDescent="0.35">
      <c r="B28" s="159"/>
      <c r="C28" s="150" t="s">
        <v>33</v>
      </c>
      <c r="D28" s="31"/>
      <c r="E28" s="31">
        <v>60</v>
      </c>
      <c r="F28" s="31">
        <v>49</v>
      </c>
      <c r="G28" s="31">
        <v>49</v>
      </c>
      <c r="H28" s="31">
        <v>54</v>
      </c>
      <c r="I28" s="71">
        <v>54</v>
      </c>
      <c r="J28" s="171"/>
      <c r="K28" s="171"/>
      <c r="L28" s="13">
        <f t="shared" si="0"/>
        <v>16.200000000000003</v>
      </c>
      <c r="M28" s="52">
        <f t="shared" si="1"/>
        <v>16.200000000000003</v>
      </c>
      <c r="N28" s="52">
        <f t="shared" si="2"/>
        <v>14.7</v>
      </c>
      <c r="O28" s="52">
        <f t="shared" si="3"/>
        <v>14.7</v>
      </c>
      <c r="P28" s="142"/>
      <c r="Q28" s="34"/>
      <c r="R28" s="34"/>
      <c r="S28" s="142"/>
      <c r="T28" s="224"/>
    </row>
    <row r="29" spans="2:20" ht="15" thickBot="1" x14ac:dyDescent="0.35">
      <c r="B29" s="159"/>
      <c r="C29" s="140" t="s">
        <v>34</v>
      </c>
      <c r="D29" s="31">
        <v>50</v>
      </c>
      <c r="E29" s="31">
        <v>50</v>
      </c>
      <c r="F29" s="31">
        <v>63</v>
      </c>
      <c r="G29" s="31">
        <v>63</v>
      </c>
      <c r="H29" s="31">
        <v>68</v>
      </c>
      <c r="I29" s="71">
        <v>68</v>
      </c>
      <c r="J29" s="171"/>
      <c r="K29" s="171"/>
      <c r="L29" s="13">
        <f t="shared" si="0"/>
        <v>20.400000000000002</v>
      </c>
      <c r="M29" s="52">
        <f t="shared" si="1"/>
        <v>20.400000000000002</v>
      </c>
      <c r="N29" s="52">
        <f t="shared" si="2"/>
        <v>18.899999999999999</v>
      </c>
      <c r="O29" s="52">
        <f t="shared" si="3"/>
        <v>18.899999999999999</v>
      </c>
      <c r="P29" s="142"/>
      <c r="Q29" s="34"/>
      <c r="R29" s="34"/>
      <c r="S29" s="142"/>
      <c r="T29" s="224"/>
    </row>
    <row r="30" spans="2:20" ht="15" thickBot="1" x14ac:dyDescent="0.35">
      <c r="B30" s="159"/>
      <c r="C30" s="140" t="s">
        <v>73</v>
      </c>
      <c r="D30" s="31">
        <v>50</v>
      </c>
      <c r="E30" s="31">
        <v>60</v>
      </c>
      <c r="F30" s="31">
        <v>39</v>
      </c>
      <c r="G30" s="31">
        <v>39</v>
      </c>
      <c r="H30" s="31">
        <v>39</v>
      </c>
      <c r="I30" s="71">
        <v>33</v>
      </c>
      <c r="J30" s="171"/>
      <c r="K30" s="171"/>
      <c r="L30" s="13">
        <f t="shared" si="0"/>
        <v>9.9</v>
      </c>
      <c r="M30" s="52">
        <f t="shared" si="1"/>
        <v>11.700000000000001</v>
      </c>
      <c r="N30" s="52">
        <f t="shared" si="2"/>
        <v>11.700000000000001</v>
      </c>
      <c r="O30" s="52">
        <f t="shared" si="3"/>
        <v>11.700000000000001</v>
      </c>
      <c r="P30" s="142"/>
      <c r="Q30" s="34"/>
      <c r="R30" s="34"/>
      <c r="S30" s="142"/>
      <c r="T30" s="224"/>
    </row>
    <row r="31" spans="2:20" ht="15" thickBot="1" x14ac:dyDescent="0.35">
      <c r="B31" s="159"/>
      <c r="C31" s="140" t="s">
        <v>74</v>
      </c>
      <c r="D31" s="31"/>
      <c r="E31" s="31">
        <v>40</v>
      </c>
      <c r="F31" s="31">
        <v>29</v>
      </c>
      <c r="G31" s="31">
        <v>29</v>
      </c>
      <c r="H31" s="31">
        <v>34</v>
      </c>
      <c r="I31" s="71">
        <v>29</v>
      </c>
      <c r="J31" s="171"/>
      <c r="K31" s="171"/>
      <c r="L31" s="13">
        <f t="shared" si="0"/>
        <v>8.6999999999999993</v>
      </c>
      <c r="M31" s="52">
        <f t="shared" si="1"/>
        <v>10.200000000000001</v>
      </c>
      <c r="N31" s="52">
        <f t="shared" si="2"/>
        <v>8.6999999999999993</v>
      </c>
      <c r="O31" s="52">
        <f t="shared" si="3"/>
        <v>8.6999999999999993</v>
      </c>
      <c r="P31" s="142"/>
      <c r="Q31" s="34"/>
      <c r="R31" s="34"/>
      <c r="S31" s="142"/>
      <c r="T31" s="224"/>
    </row>
    <row r="32" spans="2:20" ht="15" thickBot="1" x14ac:dyDescent="0.35">
      <c r="B32" s="159"/>
      <c r="C32" s="140" t="s">
        <v>35</v>
      </c>
      <c r="D32" s="31">
        <v>60</v>
      </c>
      <c r="E32" s="31">
        <v>70</v>
      </c>
      <c r="F32" s="31">
        <v>88</v>
      </c>
      <c r="G32" s="31">
        <v>88</v>
      </c>
      <c r="H32" s="31">
        <v>88</v>
      </c>
      <c r="I32" s="71">
        <v>88</v>
      </c>
      <c r="J32" s="171"/>
      <c r="K32" s="171"/>
      <c r="L32" s="13">
        <f t="shared" si="0"/>
        <v>26.4</v>
      </c>
      <c r="M32" s="52">
        <f t="shared" si="1"/>
        <v>26.4</v>
      </c>
      <c r="N32" s="52">
        <f t="shared" si="2"/>
        <v>26.4</v>
      </c>
      <c r="O32" s="52">
        <f t="shared" si="3"/>
        <v>26.4</v>
      </c>
      <c r="P32" s="142"/>
      <c r="Q32" s="34"/>
      <c r="R32" s="34"/>
      <c r="S32" s="142"/>
      <c r="T32" s="224"/>
    </row>
    <row r="33" spans="2:20" ht="15" thickBot="1" x14ac:dyDescent="0.35">
      <c r="B33" s="159"/>
      <c r="C33" s="140" t="s">
        <v>36</v>
      </c>
      <c r="D33" s="31"/>
      <c r="E33" s="31">
        <v>0</v>
      </c>
      <c r="F33" s="31">
        <v>49</v>
      </c>
      <c r="G33" s="31">
        <v>49</v>
      </c>
      <c r="H33" s="31">
        <v>49</v>
      </c>
      <c r="I33" s="71">
        <v>49</v>
      </c>
      <c r="J33" s="171"/>
      <c r="K33" s="171"/>
      <c r="L33" s="13">
        <f t="shared" si="0"/>
        <v>14.7</v>
      </c>
      <c r="M33" s="52">
        <f t="shared" si="1"/>
        <v>14.7</v>
      </c>
      <c r="N33" s="52">
        <f t="shared" si="2"/>
        <v>14.7</v>
      </c>
      <c r="O33" s="52">
        <f t="shared" si="3"/>
        <v>14.7</v>
      </c>
      <c r="P33" s="142"/>
      <c r="Q33" s="34"/>
      <c r="R33" s="34"/>
      <c r="S33" s="142"/>
      <c r="T33" s="224"/>
    </row>
    <row r="34" spans="2:20" ht="15" thickBot="1" x14ac:dyDescent="0.35">
      <c r="B34" s="164"/>
      <c r="C34" s="141" t="s">
        <v>37</v>
      </c>
      <c r="D34" s="17"/>
      <c r="E34" s="17">
        <v>0</v>
      </c>
      <c r="F34" s="17">
        <v>0</v>
      </c>
      <c r="G34" s="17">
        <v>0</v>
      </c>
      <c r="H34" s="17">
        <v>29</v>
      </c>
      <c r="I34" s="73">
        <v>10</v>
      </c>
      <c r="J34" s="171"/>
      <c r="K34" s="171"/>
      <c r="L34" s="13">
        <f t="shared" si="0"/>
        <v>3</v>
      </c>
      <c r="M34" s="52">
        <f t="shared" si="1"/>
        <v>8.6999999999999993</v>
      </c>
      <c r="N34" s="52">
        <f t="shared" si="2"/>
        <v>0</v>
      </c>
      <c r="O34" s="52">
        <f t="shared" si="3"/>
        <v>0</v>
      </c>
      <c r="P34" s="143"/>
      <c r="Q34" s="43"/>
      <c r="R34" s="43"/>
      <c r="S34" s="143"/>
      <c r="T34" s="225"/>
    </row>
    <row r="35" spans="2:20" ht="15" thickBot="1" x14ac:dyDescent="0.35">
      <c r="B35" s="220" t="s">
        <v>38</v>
      </c>
      <c r="C35" s="149" t="s">
        <v>75</v>
      </c>
      <c r="D35" s="25">
        <v>60</v>
      </c>
      <c r="E35" s="25">
        <v>60</v>
      </c>
      <c r="F35" s="25">
        <v>34</v>
      </c>
      <c r="G35" s="25">
        <v>34</v>
      </c>
      <c r="H35" s="25">
        <v>34</v>
      </c>
      <c r="I35" s="26">
        <v>34</v>
      </c>
      <c r="J35" s="170"/>
      <c r="K35" s="171"/>
      <c r="L35" s="13">
        <f t="shared" si="0"/>
        <v>10.200000000000001</v>
      </c>
      <c r="M35" s="52">
        <f t="shared" si="1"/>
        <v>10.200000000000001</v>
      </c>
      <c r="N35" s="52">
        <f t="shared" si="2"/>
        <v>10.200000000000001</v>
      </c>
      <c r="O35" s="52">
        <f t="shared" si="3"/>
        <v>10.200000000000001</v>
      </c>
      <c r="P35" s="144"/>
      <c r="Q35" s="28"/>
      <c r="R35" s="28"/>
      <c r="S35" s="144"/>
      <c r="T35" s="223" t="s">
        <v>99</v>
      </c>
    </row>
    <row r="36" spans="2:20" ht="25.8" customHeight="1" thickBot="1" x14ac:dyDescent="0.35">
      <c r="B36" s="165"/>
      <c r="C36" s="140" t="s">
        <v>76</v>
      </c>
      <c r="D36" s="31"/>
      <c r="E36" s="31">
        <v>60</v>
      </c>
      <c r="F36" s="31">
        <v>29</v>
      </c>
      <c r="G36" s="31">
        <v>29</v>
      </c>
      <c r="H36" s="31">
        <v>29</v>
      </c>
      <c r="I36" s="32">
        <v>20</v>
      </c>
      <c r="J36" s="170"/>
      <c r="K36" s="171"/>
      <c r="L36" s="13">
        <f t="shared" si="0"/>
        <v>6</v>
      </c>
      <c r="M36" s="52">
        <f t="shared" si="1"/>
        <v>8.6999999999999993</v>
      </c>
      <c r="N36" s="52">
        <f t="shared" si="2"/>
        <v>8.6999999999999993</v>
      </c>
      <c r="O36" s="52">
        <f t="shared" si="3"/>
        <v>8.6999999999999993</v>
      </c>
      <c r="P36" s="142"/>
      <c r="Q36" s="34"/>
      <c r="R36" s="34"/>
      <c r="S36" s="142"/>
      <c r="T36" s="224"/>
    </row>
    <row r="37" spans="2:20" ht="15" thickBot="1" x14ac:dyDescent="0.35">
      <c r="B37" s="165"/>
      <c r="C37" s="140" t="s">
        <v>39</v>
      </c>
      <c r="D37" s="31"/>
      <c r="E37" s="31">
        <v>40</v>
      </c>
      <c r="F37" s="31">
        <v>31</v>
      </c>
      <c r="G37" s="31">
        <v>31</v>
      </c>
      <c r="H37" s="31">
        <v>39</v>
      </c>
      <c r="I37" s="32">
        <v>33</v>
      </c>
      <c r="J37" s="170"/>
      <c r="K37" s="171"/>
      <c r="L37" s="13">
        <f t="shared" si="0"/>
        <v>9.9</v>
      </c>
      <c r="M37" s="52">
        <f t="shared" si="1"/>
        <v>11.700000000000001</v>
      </c>
      <c r="N37" s="52">
        <f t="shared" si="2"/>
        <v>9.3000000000000007</v>
      </c>
      <c r="O37" s="52">
        <f t="shared" si="3"/>
        <v>9.3000000000000007</v>
      </c>
      <c r="P37" s="142"/>
      <c r="Q37" s="34"/>
      <c r="R37" s="34"/>
      <c r="S37" s="142"/>
      <c r="T37" s="224"/>
    </row>
    <row r="38" spans="2:20" ht="15" thickBot="1" x14ac:dyDescent="0.35">
      <c r="B38" s="165"/>
      <c r="C38" s="140" t="s">
        <v>41</v>
      </c>
      <c r="D38" s="31"/>
      <c r="E38" s="31">
        <v>0</v>
      </c>
      <c r="F38" s="31">
        <v>0</v>
      </c>
      <c r="G38" s="31">
        <v>40</v>
      </c>
      <c r="H38" s="31">
        <v>29</v>
      </c>
      <c r="I38" s="32">
        <v>20</v>
      </c>
      <c r="J38" s="170"/>
      <c r="K38" s="171"/>
      <c r="L38" s="13">
        <f t="shared" si="0"/>
        <v>6</v>
      </c>
      <c r="M38" s="52">
        <f t="shared" si="1"/>
        <v>8.6999999999999993</v>
      </c>
      <c r="N38" s="52">
        <f t="shared" si="2"/>
        <v>12</v>
      </c>
      <c r="O38" s="52">
        <f t="shared" si="3"/>
        <v>0</v>
      </c>
      <c r="P38" s="142"/>
      <c r="Q38" s="34"/>
      <c r="R38" s="34"/>
      <c r="S38" s="142"/>
      <c r="T38" s="224"/>
    </row>
    <row r="39" spans="2:20" s="45" customFormat="1" ht="18" thickBot="1" x14ac:dyDescent="0.3">
      <c r="B39" s="165"/>
      <c r="C39" s="140" t="s">
        <v>81</v>
      </c>
      <c r="D39" s="145"/>
      <c r="E39" s="55">
        <v>0</v>
      </c>
      <c r="F39" s="55">
        <v>0</v>
      </c>
      <c r="G39" s="55">
        <v>40</v>
      </c>
      <c r="H39" s="55">
        <v>50</v>
      </c>
      <c r="I39" s="32">
        <v>50</v>
      </c>
      <c r="J39" s="170"/>
      <c r="K39" s="171"/>
      <c r="L39" s="13">
        <f t="shared" ref="L39:L64" si="4">I39/100*30</f>
        <v>15</v>
      </c>
      <c r="M39" s="52">
        <f t="shared" ref="M39:M64" si="5">H39/100*30</f>
        <v>15</v>
      </c>
      <c r="N39" s="52">
        <f t="shared" si="2"/>
        <v>12</v>
      </c>
      <c r="O39" s="52">
        <f t="shared" si="3"/>
        <v>0</v>
      </c>
      <c r="P39" s="51"/>
      <c r="Q39" s="51"/>
      <c r="R39" s="51"/>
      <c r="S39" s="51"/>
      <c r="T39" s="224"/>
    </row>
    <row r="40" spans="2:20" ht="15" thickBot="1" x14ac:dyDescent="0.35">
      <c r="B40" s="165"/>
      <c r="C40" s="140" t="s">
        <v>43</v>
      </c>
      <c r="D40" s="31"/>
      <c r="E40" s="31">
        <v>0</v>
      </c>
      <c r="F40" s="31">
        <v>0</v>
      </c>
      <c r="G40" s="31">
        <v>0</v>
      </c>
      <c r="H40" s="31">
        <v>29</v>
      </c>
      <c r="I40" s="32">
        <v>29</v>
      </c>
      <c r="J40" s="170"/>
      <c r="K40" s="171"/>
      <c r="L40" s="13">
        <f t="shared" si="4"/>
        <v>8.6999999999999993</v>
      </c>
      <c r="M40" s="52">
        <f t="shared" si="5"/>
        <v>8.6999999999999993</v>
      </c>
      <c r="N40" s="52">
        <f t="shared" si="2"/>
        <v>0</v>
      </c>
      <c r="O40" s="52">
        <f t="shared" si="3"/>
        <v>0</v>
      </c>
      <c r="P40" s="142"/>
      <c r="Q40" s="34"/>
      <c r="R40" s="34"/>
      <c r="S40" s="142"/>
      <c r="T40" s="224"/>
    </row>
    <row r="41" spans="2:20" ht="15" thickBot="1" x14ac:dyDescent="0.35">
      <c r="B41" s="221"/>
      <c r="C41" s="141" t="s">
        <v>40</v>
      </c>
      <c r="D41" s="17"/>
      <c r="E41" s="17">
        <v>0</v>
      </c>
      <c r="F41" s="17">
        <v>0</v>
      </c>
      <c r="G41" s="17">
        <v>30</v>
      </c>
      <c r="H41" s="17">
        <v>30</v>
      </c>
      <c r="I41" s="18">
        <v>29</v>
      </c>
      <c r="J41" s="173"/>
      <c r="K41" s="174"/>
      <c r="L41" s="13">
        <f t="shared" si="4"/>
        <v>8.6999999999999993</v>
      </c>
      <c r="M41" s="52">
        <f t="shared" si="5"/>
        <v>9</v>
      </c>
      <c r="N41" s="52">
        <f t="shared" si="2"/>
        <v>9</v>
      </c>
      <c r="O41" s="52">
        <f t="shared" si="3"/>
        <v>0</v>
      </c>
      <c r="P41" s="143"/>
      <c r="Q41" s="43"/>
      <c r="R41" s="43"/>
      <c r="S41" s="143"/>
      <c r="T41" s="225"/>
    </row>
    <row r="42" spans="2:20" ht="15" thickBot="1" x14ac:dyDescent="0.35">
      <c r="B42" s="159" t="s">
        <v>101</v>
      </c>
      <c r="C42" s="140" t="s">
        <v>46</v>
      </c>
      <c r="D42" s="31"/>
      <c r="E42" s="31">
        <v>40</v>
      </c>
      <c r="F42" s="31">
        <v>59</v>
      </c>
      <c r="G42" s="31">
        <v>59</v>
      </c>
      <c r="H42" s="31">
        <v>69</v>
      </c>
      <c r="I42" s="31">
        <v>69</v>
      </c>
      <c r="J42" s="116">
        <v>18</v>
      </c>
      <c r="K42" s="116">
        <v>9</v>
      </c>
      <c r="L42" s="13">
        <f t="shared" si="4"/>
        <v>20.7</v>
      </c>
      <c r="M42" s="52">
        <f t="shared" si="5"/>
        <v>20.7</v>
      </c>
      <c r="N42" s="50"/>
      <c r="O42" s="50"/>
      <c r="P42" s="142">
        <v>9</v>
      </c>
      <c r="Q42" s="34">
        <v>10</v>
      </c>
      <c r="R42" s="34"/>
      <c r="S42" s="142"/>
      <c r="T42" s="223" t="s">
        <v>98</v>
      </c>
    </row>
    <row r="43" spans="2:20" ht="15" thickBot="1" x14ac:dyDescent="0.35">
      <c r="B43" s="159"/>
      <c r="C43" s="140" t="s">
        <v>47</v>
      </c>
      <c r="D43" s="31"/>
      <c r="E43" s="31">
        <v>0</v>
      </c>
      <c r="F43" s="31">
        <v>0</v>
      </c>
      <c r="G43" s="31">
        <v>0</v>
      </c>
      <c r="H43" s="31">
        <v>29</v>
      </c>
      <c r="I43" s="31">
        <v>29</v>
      </c>
      <c r="J43" s="116">
        <v>12</v>
      </c>
      <c r="K43" s="116">
        <v>6</v>
      </c>
      <c r="L43" s="13">
        <f t="shared" si="4"/>
        <v>8.6999999999999993</v>
      </c>
      <c r="M43" s="52">
        <f t="shared" si="5"/>
        <v>8.6999999999999993</v>
      </c>
      <c r="N43" s="50"/>
      <c r="O43" s="50"/>
      <c r="P43" s="142">
        <v>9</v>
      </c>
      <c r="Q43" s="34">
        <v>10</v>
      </c>
      <c r="R43" s="34"/>
      <c r="S43" s="142"/>
      <c r="T43" s="224"/>
    </row>
    <row r="44" spans="2:20" ht="15" thickBot="1" x14ac:dyDescent="0.35">
      <c r="B44" s="159"/>
      <c r="C44" s="140" t="s">
        <v>94</v>
      </c>
      <c r="D44" s="31"/>
      <c r="E44" s="31"/>
      <c r="F44" s="31"/>
      <c r="G44" s="31"/>
      <c r="H44" s="31"/>
      <c r="I44" s="31">
        <v>39</v>
      </c>
      <c r="J44" s="116">
        <v>12</v>
      </c>
      <c r="K44" s="116">
        <v>6</v>
      </c>
      <c r="L44" s="13">
        <f t="shared" si="4"/>
        <v>11.700000000000001</v>
      </c>
      <c r="M44" s="52">
        <f t="shared" si="5"/>
        <v>0</v>
      </c>
      <c r="N44" s="50"/>
      <c r="O44" s="50"/>
      <c r="P44" s="142"/>
      <c r="Q44" s="34"/>
      <c r="R44" s="34"/>
      <c r="S44" s="142"/>
      <c r="T44" s="224"/>
    </row>
    <row r="45" spans="2:20" ht="15" thickBot="1" x14ac:dyDescent="0.35">
      <c r="B45" s="159"/>
      <c r="C45" s="140" t="s">
        <v>95</v>
      </c>
      <c r="D45" s="31"/>
      <c r="E45" s="31"/>
      <c r="F45" s="31"/>
      <c r="G45" s="31"/>
      <c r="H45" s="31"/>
      <c r="I45" s="31">
        <v>39</v>
      </c>
      <c r="J45" s="116">
        <v>12</v>
      </c>
      <c r="K45" s="116">
        <v>6</v>
      </c>
      <c r="L45" s="13">
        <f t="shared" si="4"/>
        <v>11.700000000000001</v>
      </c>
      <c r="M45" s="52">
        <f t="shared" si="5"/>
        <v>0</v>
      </c>
      <c r="N45" s="50"/>
      <c r="O45" s="50"/>
      <c r="P45" s="142"/>
      <c r="Q45" s="34"/>
      <c r="R45" s="34"/>
      <c r="S45" s="142"/>
      <c r="T45" s="224"/>
    </row>
    <row r="46" spans="2:20" ht="15" thickBot="1" x14ac:dyDescent="0.35">
      <c r="B46" s="159"/>
      <c r="C46" s="140" t="s">
        <v>48</v>
      </c>
      <c r="D46" s="31"/>
      <c r="E46" s="31">
        <v>0</v>
      </c>
      <c r="F46" s="31">
        <v>0</v>
      </c>
      <c r="G46" s="31">
        <v>0</v>
      </c>
      <c r="H46" s="31">
        <v>29</v>
      </c>
      <c r="I46" s="31">
        <v>29</v>
      </c>
      <c r="J46" s="116">
        <v>12</v>
      </c>
      <c r="K46" s="116">
        <v>6</v>
      </c>
      <c r="L46" s="13">
        <f t="shared" si="4"/>
        <v>8.6999999999999993</v>
      </c>
      <c r="M46" s="52">
        <f t="shared" si="5"/>
        <v>8.6999999999999993</v>
      </c>
      <c r="N46" s="50"/>
      <c r="O46" s="50"/>
      <c r="P46" s="142">
        <v>10</v>
      </c>
      <c r="Q46" s="34">
        <v>9</v>
      </c>
      <c r="R46" s="34"/>
      <c r="S46" s="142"/>
      <c r="T46" s="224"/>
    </row>
    <row r="47" spans="2:20" ht="15" thickBot="1" x14ac:dyDescent="0.35">
      <c r="B47" s="164"/>
      <c r="C47" s="141" t="s">
        <v>49</v>
      </c>
      <c r="D47" s="17"/>
      <c r="E47" s="17">
        <v>40</v>
      </c>
      <c r="F47" s="17">
        <v>51</v>
      </c>
      <c r="G47" s="17">
        <v>51</v>
      </c>
      <c r="H47" s="17">
        <v>34</v>
      </c>
      <c r="I47" s="17">
        <v>29</v>
      </c>
      <c r="J47" s="123">
        <v>12</v>
      </c>
      <c r="K47" s="123">
        <v>6</v>
      </c>
      <c r="L47" s="13">
        <f t="shared" si="4"/>
        <v>8.6999999999999993</v>
      </c>
      <c r="M47" s="52">
        <f t="shared" si="5"/>
        <v>10.200000000000001</v>
      </c>
      <c r="N47" s="54"/>
      <c r="O47" s="54"/>
      <c r="P47" s="143">
        <v>10</v>
      </c>
      <c r="Q47" s="43">
        <v>10</v>
      </c>
      <c r="R47" s="43"/>
      <c r="S47" s="143"/>
      <c r="T47" s="225"/>
    </row>
    <row r="48" spans="2:20" ht="14.4" customHeight="1" thickBot="1" x14ac:dyDescent="0.35">
      <c r="B48" s="163" t="s">
        <v>50</v>
      </c>
      <c r="C48" s="149" t="s">
        <v>51</v>
      </c>
      <c r="D48" s="25">
        <v>60</v>
      </c>
      <c r="E48" s="25">
        <v>80</v>
      </c>
      <c r="F48" s="25">
        <v>90</v>
      </c>
      <c r="G48" s="25">
        <v>90</v>
      </c>
      <c r="H48" s="25">
        <v>78</v>
      </c>
      <c r="I48" s="25">
        <v>78</v>
      </c>
      <c r="J48" s="114">
        <v>18</v>
      </c>
      <c r="K48" s="114">
        <v>9</v>
      </c>
      <c r="L48" s="13">
        <f t="shared" si="4"/>
        <v>23.400000000000002</v>
      </c>
      <c r="M48" s="52">
        <f t="shared" si="5"/>
        <v>23.400000000000002</v>
      </c>
      <c r="N48" s="56"/>
      <c r="O48" s="56"/>
      <c r="P48" s="144">
        <v>8</v>
      </c>
      <c r="Q48" s="28"/>
      <c r="R48" s="28"/>
      <c r="S48" s="144"/>
      <c r="T48" s="223" t="s">
        <v>98</v>
      </c>
    </row>
    <row r="49" spans="2:20" ht="15" thickBot="1" x14ac:dyDescent="0.35">
      <c r="B49" s="159"/>
      <c r="C49" s="150" t="s">
        <v>52</v>
      </c>
      <c r="D49" s="31"/>
      <c r="E49" s="31">
        <v>50</v>
      </c>
      <c r="F49" s="31">
        <v>73</v>
      </c>
      <c r="G49" s="31">
        <v>73</v>
      </c>
      <c r="H49" s="31">
        <v>73</v>
      </c>
      <c r="I49" s="31">
        <v>73</v>
      </c>
      <c r="J49" s="116">
        <v>18</v>
      </c>
      <c r="K49" s="116">
        <v>9</v>
      </c>
      <c r="L49" s="13">
        <f t="shared" si="4"/>
        <v>21.9</v>
      </c>
      <c r="M49" s="52">
        <f t="shared" si="5"/>
        <v>21.9</v>
      </c>
      <c r="N49" s="50"/>
      <c r="O49" s="50"/>
      <c r="P49" s="142">
        <v>8</v>
      </c>
      <c r="Q49" s="34"/>
      <c r="R49" s="34"/>
      <c r="S49" s="142"/>
      <c r="T49" s="224"/>
    </row>
    <row r="50" spans="2:20" ht="15" thickBot="1" x14ac:dyDescent="0.35">
      <c r="B50" s="159"/>
      <c r="C50" s="140" t="s">
        <v>53</v>
      </c>
      <c r="D50" s="31">
        <v>70</v>
      </c>
      <c r="E50" s="31">
        <v>80</v>
      </c>
      <c r="F50" s="31">
        <v>78</v>
      </c>
      <c r="G50" s="31">
        <v>78</v>
      </c>
      <c r="H50" s="31">
        <v>78</v>
      </c>
      <c r="I50" s="31">
        <v>78</v>
      </c>
      <c r="J50" s="116">
        <v>18</v>
      </c>
      <c r="K50" s="116">
        <v>9</v>
      </c>
      <c r="L50" s="13">
        <f t="shared" si="4"/>
        <v>23.400000000000002</v>
      </c>
      <c r="M50" s="52">
        <f t="shared" si="5"/>
        <v>23.400000000000002</v>
      </c>
      <c r="N50" s="50"/>
      <c r="O50" s="50"/>
      <c r="P50" s="142">
        <v>8</v>
      </c>
      <c r="Q50" s="34"/>
      <c r="R50" s="34"/>
      <c r="S50" s="142"/>
      <c r="T50" s="224"/>
    </row>
    <row r="51" spans="2:20" ht="15" thickBot="1" x14ac:dyDescent="0.35">
      <c r="B51" s="159"/>
      <c r="C51" s="140" t="s">
        <v>32</v>
      </c>
      <c r="D51" s="31">
        <v>40</v>
      </c>
      <c r="E51" s="31">
        <v>50</v>
      </c>
      <c r="F51" s="31">
        <v>50</v>
      </c>
      <c r="G51" s="31">
        <v>50</v>
      </c>
      <c r="H51" s="31">
        <v>49</v>
      </c>
      <c r="I51" s="31">
        <v>44</v>
      </c>
      <c r="J51" s="116">
        <v>12</v>
      </c>
      <c r="K51" s="116">
        <v>6</v>
      </c>
      <c r="L51" s="13">
        <f t="shared" si="4"/>
        <v>13.2</v>
      </c>
      <c r="M51" s="52">
        <f t="shared" si="5"/>
        <v>14.7</v>
      </c>
      <c r="N51" s="50"/>
      <c r="O51" s="50"/>
      <c r="P51" s="142">
        <v>12</v>
      </c>
      <c r="Q51" s="34"/>
      <c r="R51" s="34"/>
      <c r="S51" s="142"/>
      <c r="T51" s="224"/>
    </row>
    <row r="52" spans="2:20" ht="15" thickBot="1" x14ac:dyDescent="0.35">
      <c r="B52" s="159"/>
      <c r="C52" s="140" t="s">
        <v>93</v>
      </c>
      <c r="D52" s="31"/>
      <c r="E52" s="31"/>
      <c r="F52" s="31"/>
      <c r="G52" s="31"/>
      <c r="H52" s="31"/>
      <c r="I52" s="31">
        <v>15</v>
      </c>
      <c r="J52" s="116">
        <v>12</v>
      </c>
      <c r="K52" s="116">
        <v>6</v>
      </c>
      <c r="L52" s="13">
        <f t="shared" si="4"/>
        <v>4.5</v>
      </c>
      <c r="M52" s="52">
        <f t="shared" si="5"/>
        <v>0</v>
      </c>
      <c r="N52" s="50"/>
      <c r="O52" s="50"/>
      <c r="P52" s="142">
        <v>12</v>
      </c>
      <c r="Q52" s="34"/>
      <c r="R52" s="34"/>
      <c r="S52" s="142"/>
      <c r="T52" s="224"/>
    </row>
    <row r="53" spans="2:20" ht="15" thickBot="1" x14ac:dyDescent="0.35">
      <c r="B53" s="159"/>
      <c r="C53" s="140" t="s">
        <v>54</v>
      </c>
      <c r="D53" s="31"/>
      <c r="E53" s="31">
        <v>0</v>
      </c>
      <c r="F53" s="31">
        <v>0</v>
      </c>
      <c r="G53" s="31">
        <v>0</v>
      </c>
      <c r="H53" s="31">
        <v>29</v>
      </c>
      <c r="I53" s="31">
        <v>29</v>
      </c>
      <c r="J53" s="116">
        <v>12</v>
      </c>
      <c r="K53" s="116">
        <v>6</v>
      </c>
      <c r="L53" s="13">
        <f t="shared" si="4"/>
        <v>8.6999999999999993</v>
      </c>
      <c r="M53" s="52">
        <f t="shared" si="5"/>
        <v>8.6999999999999993</v>
      </c>
      <c r="N53" s="50"/>
      <c r="O53" s="50"/>
      <c r="P53" s="142">
        <v>8</v>
      </c>
      <c r="Q53" s="34"/>
      <c r="R53" s="34"/>
      <c r="S53" s="142"/>
      <c r="T53" s="224"/>
    </row>
    <row r="54" spans="2:20" ht="15" thickBot="1" x14ac:dyDescent="0.35">
      <c r="B54" s="159"/>
      <c r="C54" s="140" t="s">
        <v>55</v>
      </c>
      <c r="D54" s="31"/>
      <c r="E54" s="31">
        <v>40</v>
      </c>
      <c r="F54" s="31">
        <v>54</v>
      </c>
      <c r="G54" s="31">
        <v>54</v>
      </c>
      <c r="H54" s="31">
        <v>54</v>
      </c>
      <c r="I54" s="31">
        <v>49</v>
      </c>
      <c r="J54" s="116">
        <v>18</v>
      </c>
      <c r="K54" s="116">
        <v>9</v>
      </c>
      <c r="L54" s="13">
        <f t="shared" si="4"/>
        <v>14.7</v>
      </c>
      <c r="M54" s="52">
        <f t="shared" si="5"/>
        <v>16.200000000000003</v>
      </c>
      <c r="N54" s="50"/>
      <c r="O54" s="50"/>
      <c r="P54" s="142">
        <v>9</v>
      </c>
      <c r="Q54" s="34"/>
      <c r="R54" s="34"/>
      <c r="S54" s="142"/>
      <c r="T54" s="224"/>
    </row>
    <row r="55" spans="2:20" ht="15" thickBot="1" x14ac:dyDescent="0.35">
      <c r="B55" s="159"/>
      <c r="C55" s="140" t="s">
        <v>56</v>
      </c>
      <c r="D55" s="31">
        <v>40</v>
      </c>
      <c r="E55" s="31">
        <v>25</v>
      </c>
      <c r="F55" s="31">
        <v>33</v>
      </c>
      <c r="G55" s="31">
        <v>33</v>
      </c>
      <c r="H55" s="31">
        <v>33</v>
      </c>
      <c r="I55" s="31">
        <v>0</v>
      </c>
      <c r="J55" s="116">
        <f>-K55</f>
        <v>0</v>
      </c>
      <c r="K55" s="116">
        <v>0</v>
      </c>
      <c r="L55" s="13">
        <f t="shared" si="4"/>
        <v>0</v>
      </c>
      <c r="M55" s="52">
        <f t="shared" si="5"/>
        <v>9.9</v>
      </c>
      <c r="N55" s="50"/>
      <c r="O55" s="50"/>
      <c r="P55" s="142">
        <v>0</v>
      </c>
      <c r="Q55" s="34"/>
      <c r="R55" s="34"/>
      <c r="S55" s="142"/>
      <c r="T55" s="224"/>
    </row>
    <row r="56" spans="2:20" ht="15" thickBot="1" x14ac:dyDescent="0.35">
      <c r="B56" s="159"/>
      <c r="C56" s="140" t="s">
        <v>57</v>
      </c>
      <c r="D56" s="31">
        <v>70</v>
      </c>
      <c r="E56" s="31">
        <v>80</v>
      </c>
      <c r="F56" s="31">
        <v>78</v>
      </c>
      <c r="G56" s="31">
        <v>78</v>
      </c>
      <c r="H56" s="31">
        <v>78</v>
      </c>
      <c r="I56" s="31">
        <v>77</v>
      </c>
      <c r="J56" s="116">
        <v>18</v>
      </c>
      <c r="K56" s="116">
        <v>9</v>
      </c>
      <c r="L56" s="13">
        <f t="shared" si="4"/>
        <v>23.1</v>
      </c>
      <c r="M56" s="52">
        <f t="shared" si="5"/>
        <v>23.400000000000002</v>
      </c>
      <c r="N56" s="50"/>
      <c r="O56" s="50"/>
      <c r="P56" s="142">
        <v>8</v>
      </c>
      <c r="Q56" s="34"/>
      <c r="R56" s="34"/>
      <c r="S56" s="142"/>
      <c r="T56" s="224"/>
    </row>
    <row r="57" spans="2:20" ht="15" thickBot="1" x14ac:dyDescent="0.35">
      <c r="B57" s="159"/>
      <c r="C57" s="140" t="s">
        <v>77</v>
      </c>
      <c r="D57" s="31">
        <v>70</v>
      </c>
      <c r="E57" s="31">
        <v>80</v>
      </c>
      <c r="F57" s="31">
        <v>78</v>
      </c>
      <c r="G57" s="31">
        <v>78</v>
      </c>
      <c r="H57" s="31">
        <v>78</v>
      </c>
      <c r="I57" s="31">
        <v>78</v>
      </c>
      <c r="J57" s="116">
        <v>18</v>
      </c>
      <c r="K57" s="116">
        <v>9</v>
      </c>
      <c r="L57" s="13">
        <f t="shared" si="4"/>
        <v>23.400000000000002</v>
      </c>
      <c r="M57" s="52">
        <f t="shared" si="5"/>
        <v>23.400000000000002</v>
      </c>
      <c r="N57" s="50"/>
      <c r="O57" s="50"/>
      <c r="P57" s="142">
        <v>8</v>
      </c>
      <c r="Q57" s="34"/>
      <c r="R57" s="34"/>
      <c r="S57" s="142"/>
      <c r="T57" s="224"/>
    </row>
    <row r="58" spans="2:20" ht="15" thickBot="1" x14ac:dyDescent="0.35">
      <c r="B58" s="159"/>
      <c r="C58" s="140" t="s">
        <v>58</v>
      </c>
      <c r="D58" s="31"/>
      <c r="E58" s="31">
        <v>40</v>
      </c>
      <c r="F58" s="31">
        <v>53</v>
      </c>
      <c r="G58" s="31">
        <v>53</v>
      </c>
      <c r="H58" s="31">
        <v>49</v>
      </c>
      <c r="I58" s="31">
        <v>49</v>
      </c>
      <c r="J58" s="116">
        <v>18</v>
      </c>
      <c r="K58" s="116">
        <v>9</v>
      </c>
      <c r="L58" s="13">
        <f t="shared" si="4"/>
        <v>14.7</v>
      </c>
      <c r="M58" s="52">
        <f t="shared" si="5"/>
        <v>14.7</v>
      </c>
      <c r="N58" s="50"/>
      <c r="O58" s="50"/>
      <c r="P58" s="142">
        <v>10</v>
      </c>
      <c r="Q58" s="34"/>
      <c r="R58" s="34"/>
      <c r="S58" s="142"/>
      <c r="T58" s="224"/>
    </row>
    <row r="59" spans="2:20" ht="15" thickBot="1" x14ac:dyDescent="0.35">
      <c r="B59" s="159"/>
      <c r="C59" s="140" t="s">
        <v>92</v>
      </c>
      <c r="D59" s="31"/>
      <c r="E59" s="31"/>
      <c r="F59" s="31"/>
      <c r="G59" s="31"/>
      <c r="H59" s="31"/>
      <c r="I59" s="31">
        <v>39</v>
      </c>
      <c r="J59" s="116">
        <v>12</v>
      </c>
      <c r="K59" s="116">
        <v>6</v>
      </c>
      <c r="L59" s="13">
        <f t="shared" si="4"/>
        <v>11.700000000000001</v>
      </c>
      <c r="M59" s="52">
        <f t="shared" si="5"/>
        <v>0</v>
      </c>
      <c r="N59" s="50"/>
      <c r="O59" s="50"/>
      <c r="P59" s="142">
        <v>12</v>
      </c>
      <c r="Q59" s="34"/>
      <c r="R59" s="34"/>
      <c r="S59" s="142"/>
      <c r="T59" s="224"/>
    </row>
    <row r="60" spans="2:20" ht="15" thickBot="1" x14ac:dyDescent="0.35">
      <c r="B60" s="159"/>
      <c r="C60" s="140" t="s">
        <v>78</v>
      </c>
      <c r="D60" s="31">
        <v>35</v>
      </c>
      <c r="E60" s="31">
        <v>20</v>
      </c>
      <c r="F60" s="31">
        <v>32</v>
      </c>
      <c r="G60" s="31">
        <v>32</v>
      </c>
      <c r="H60" s="31">
        <v>32</v>
      </c>
      <c r="I60" s="31">
        <v>32</v>
      </c>
      <c r="J60" s="116">
        <v>12</v>
      </c>
      <c r="K60" s="116">
        <v>6</v>
      </c>
      <c r="L60" s="13">
        <f t="shared" si="4"/>
        <v>9.6</v>
      </c>
      <c r="M60" s="52">
        <f t="shared" si="5"/>
        <v>9.6</v>
      </c>
      <c r="N60" s="50"/>
      <c r="O60" s="50"/>
      <c r="P60" s="142">
        <v>12</v>
      </c>
      <c r="Q60" s="34"/>
      <c r="R60" s="34"/>
      <c r="S60" s="142"/>
      <c r="T60" s="224"/>
    </row>
    <row r="61" spans="2:20" ht="15" thickBot="1" x14ac:dyDescent="0.35">
      <c r="B61" s="159"/>
      <c r="C61" s="140" t="s">
        <v>59</v>
      </c>
      <c r="D61" s="31">
        <v>50</v>
      </c>
      <c r="E61" s="31">
        <v>70</v>
      </c>
      <c r="F61" s="31">
        <v>78</v>
      </c>
      <c r="G61" s="31">
        <v>78</v>
      </c>
      <c r="H61" s="31">
        <v>78</v>
      </c>
      <c r="I61" s="31">
        <v>78</v>
      </c>
      <c r="J61" s="116">
        <v>18</v>
      </c>
      <c r="K61" s="116">
        <v>9</v>
      </c>
      <c r="L61" s="13">
        <f t="shared" si="4"/>
        <v>23.400000000000002</v>
      </c>
      <c r="M61" s="52">
        <f t="shared" si="5"/>
        <v>23.400000000000002</v>
      </c>
      <c r="N61" s="50"/>
      <c r="O61" s="50"/>
      <c r="P61" s="142">
        <v>8</v>
      </c>
      <c r="Q61" s="34"/>
      <c r="R61" s="34"/>
      <c r="S61" s="142"/>
      <c r="T61" s="224"/>
    </row>
    <row r="62" spans="2:20" ht="15" thickBot="1" x14ac:dyDescent="0.35">
      <c r="B62" s="159"/>
      <c r="C62" s="140" t="s">
        <v>60</v>
      </c>
      <c r="D62" s="31"/>
      <c r="E62" s="31">
        <v>40</v>
      </c>
      <c r="F62" s="31">
        <v>54</v>
      </c>
      <c r="G62" s="31">
        <v>54</v>
      </c>
      <c r="H62" s="31">
        <v>54</v>
      </c>
      <c r="I62" s="31">
        <v>54</v>
      </c>
      <c r="J62" s="116">
        <v>18</v>
      </c>
      <c r="K62" s="116">
        <v>9</v>
      </c>
      <c r="L62" s="13">
        <f t="shared" si="4"/>
        <v>16.200000000000003</v>
      </c>
      <c r="M62" s="52">
        <f t="shared" si="5"/>
        <v>16.200000000000003</v>
      </c>
      <c r="N62" s="50"/>
      <c r="O62" s="50"/>
      <c r="P62" s="142">
        <v>10</v>
      </c>
      <c r="Q62" s="34"/>
      <c r="R62" s="34"/>
      <c r="S62" s="142"/>
      <c r="T62" s="224"/>
    </row>
    <row r="63" spans="2:20" ht="15" thickBot="1" x14ac:dyDescent="0.35">
      <c r="B63" s="159"/>
      <c r="C63" s="140" t="s">
        <v>91</v>
      </c>
      <c r="D63" s="31"/>
      <c r="E63" s="31"/>
      <c r="F63" s="31"/>
      <c r="G63" s="31"/>
      <c r="H63" s="31"/>
      <c r="I63" s="31">
        <v>39</v>
      </c>
      <c r="J63" s="116">
        <v>12</v>
      </c>
      <c r="K63" s="116">
        <v>6</v>
      </c>
      <c r="L63" s="13">
        <f t="shared" si="4"/>
        <v>11.700000000000001</v>
      </c>
      <c r="M63" s="52">
        <f t="shared" si="5"/>
        <v>0</v>
      </c>
      <c r="N63" s="50"/>
      <c r="O63" s="50"/>
      <c r="P63" s="142">
        <v>10</v>
      </c>
      <c r="Q63" s="34"/>
      <c r="R63" s="34"/>
      <c r="S63" s="142"/>
      <c r="T63" s="224"/>
    </row>
    <row r="64" spans="2:20" ht="15" thickBot="1" x14ac:dyDescent="0.35">
      <c r="B64" s="164"/>
      <c r="C64" s="141" t="s">
        <v>90</v>
      </c>
      <c r="D64" s="17"/>
      <c r="E64" s="17"/>
      <c r="F64" s="17"/>
      <c r="G64" s="17"/>
      <c r="H64" s="17"/>
      <c r="I64" s="17">
        <v>39</v>
      </c>
      <c r="J64" s="123">
        <v>12</v>
      </c>
      <c r="K64" s="123">
        <v>6</v>
      </c>
      <c r="L64" s="13">
        <f t="shared" si="4"/>
        <v>11.700000000000001</v>
      </c>
      <c r="M64" s="52">
        <f t="shared" si="5"/>
        <v>0</v>
      </c>
      <c r="N64" s="54"/>
      <c r="O64" s="54"/>
      <c r="P64" s="143">
        <v>10</v>
      </c>
      <c r="Q64" s="43"/>
      <c r="R64" s="43"/>
      <c r="S64" s="143"/>
      <c r="T64" s="225"/>
    </row>
    <row r="65" spans="2:20" ht="15" thickBot="1" x14ac:dyDescent="0.35">
      <c r="B65" s="100" t="s">
        <v>61</v>
      </c>
      <c r="C65" s="46"/>
      <c r="D65" s="76">
        <f>SUM(D7:D62)</f>
        <v>1045</v>
      </c>
      <c r="E65" s="102">
        <f>SUM(E7:E62)</f>
        <v>1820</v>
      </c>
      <c r="F65" s="58">
        <f>SUM(F7:F62)</f>
        <v>1883</v>
      </c>
      <c r="G65" s="58">
        <f>SUM(G7:G62)</f>
        <v>2034</v>
      </c>
      <c r="H65" s="104">
        <f>SUM(H7:H62)</f>
        <v>2313</v>
      </c>
      <c r="I65" s="104">
        <f>SUM(I7:I64)</f>
        <v>2502</v>
      </c>
      <c r="J65" s="139">
        <f t="shared" ref="J65:O65" si="6">SUM(J7:J62)</f>
        <v>300</v>
      </c>
      <c r="K65" s="139">
        <f t="shared" si="6"/>
        <v>150</v>
      </c>
      <c r="L65" s="139">
        <f t="shared" si="6"/>
        <v>727.2</v>
      </c>
      <c r="M65" s="139">
        <f t="shared" si="6"/>
        <v>693.89999999999986</v>
      </c>
      <c r="N65" s="139">
        <f t="shared" si="6"/>
        <v>351.89999999999992</v>
      </c>
      <c r="O65" s="139">
        <f t="shared" si="6"/>
        <v>306.59999999999991</v>
      </c>
      <c r="P65" s="105">
        <f>SUM(P7:P64)</f>
        <v>191</v>
      </c>
      <c r="Q65" s="47">
        <f>SUM(Q7:Q62)</f>
        <v>39</v>
      </c>
      <c r="R65" s="47">
        <f>SUM(R7:R62)</f>
        <v>0</v>
      </c>
      <c r="S65" s="48"/>
      <c r="T65" s="49"/>
    </row>
    <row r="66" spans="2:20" ht="15" thickBot="1" x14ac:dyDescent="0.35">
      <c r="B66" s="180" t="s">
        <v>66</v>
      </c>
      <c r="C66" s="181"/>
      <c r="D66" s="181"/>
      <c r="E66" s="181"/>
      <c r="F66" s="181"/>
      <c r="G66" s="181"/>
      <c r="H66" s="181"/>
      <c r="I66" s="182"/>
      <c r="J66" s="182"/>
      <c r="K66" s="182"/>
      <c r="L66" s="182"/>
      <c r="M66" s="182"/>
      <c r="N66" s="182"/>
      <c r="O66" s="182"/>
      <c r="P66" s="181"/>
      <c r="Q66" s="181"/>
      <c r="R66" s="181"/>
      <c r="S66" s="181"/>
      <c r="T66" s="183"/>
    </row>
    <row r="67" spans="2:20" ht="15" thickBot="1" x14ac:dyDescent="0.35">
      <c r="B67" s="155" t="s">
        <v>62</v>
      </c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7"/>
    </row>
  </sheetData>
  <mergeCells count="34">
    <mergeCell ref="T48:T64"/>
    <mergeCell ref="D4:I4"/>
    <mergeCell ref="B42:B47"/>
    <mergeCell ref="T11:T12"/>
    <mergeCell ref="T25:T34"/>
    <mergeCell ref="T9:T10"/>
    <mergeCell ref="T7:T8"/>
    <mergeCell ref="T13:T24"/>
    <mergeCell ref="T35:T41"/>
    <mergeCell ref="B2:T2"/>
    <mergeCell ref="B3:T3"/>
    <mergeCell ref="B4:B6"/>
    <mergeCell ref="C4:C6"/>
    <mergeCell ref="J4:K4"/>
    <mergeCell ref="L4:O4"/>
    <mergeCell ref="P4:T5"/>
    <mergeCell ref="D5:D6"/>
    <mergeCell ref="I5:I6"/>
    <mergeCell ref="B66:T66"/>
    <mergeCell ref="B67:T67"/>
    <mergeCell ref="L5:O5"/>
    <mergeCell ref="B7:B8"/>
    <mergeCell ref="J7:K41"/>
    <mergeCell ref="B13:B24"/>
    <mergeCell ref="B25:B34"/>
    <mergeCell ref="B35:B41"/>
    <mergeCell ref="E5:E6"/>
    <mergeCell ref="F5:F6"/>
    <mergeCell ref="G5:G6"/>
    <mergeCell ref="H5:H6"/>
    <mergeCell ref="B9:B10"/>
    <mergeCell ref="B11:B12"/>
    <mergeCell ref="B48:B64"/>
    <mergeCell ref="T42:T47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3f38ca5-8136-4d1b-86ab-c4fd8a8baa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71C35C602A98D545B87EB8BB60D2C568" ma:contentTypeVersion="17" ma:contentTypeDescription="Yeni belge oluşturun." ma:contentTypeScope="" ma:versionID="ea0396a2e77240d502328cfe13a8f943">
  <xsd:schema xmlns:xsd="http://www.w3.org/2001/XMLSchema" xmlns:xs="http://www.w3.org/2001/XMLSchema" xmlns:p="http://schemas.microsoft.com/office/2006/metadata/properties" xmlns:ns3="53f38ca5-8136-4d1b-86ab-c4fd8a8baa21" xmlns:ns4="f906268e-85f4-4d20-a3e9-25272b88aad9" targetNamespace="http://schemas.microsoft.com/office/2006/metadata/properties" ma:root="true" ma:fieldsID="88448c4c250fc8269cbd97f172c307b4" ns3:_="" ns4:_="">
    <xsd:import namespace="53f38ca5-8136-4d1b-86ab-c4fd8a8baa21"/>
    <xsd:import namespace="f906268e-85f4-4d20-a3e9-25272b88aad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f38ca5-8136-4d1b-86ab-c4fd8a8baa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6268e-85f4-4d20-a3e9-25272b88aad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İpucu Paylaşımı Karması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543926-6E54-4E9E-A612-ED4E3891DABA}">
  <ds:schemaRefs>
    <ds:schemaRef ds:uri="http://www.w3.org/XML/1998/namespace"/>
    <ds:schemaRef ds:uri="http://purl.org/dc/elements/1.1/"/>
    <ds:schemaRef ds:uri="f906268e-85f4-4d20-a3e9-25272b88aad9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53f38ca5-8136-4d1b-86ab-c4fd8a8baa2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566BD35-297C-49B2-8467-FAD28EACAC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f38ca5-8136-4d1b-86ab-c4fd8a8baa21"/>
    <ds:schemaRef ds:uri="f906268e-85f4-4d20-a3e9-25272b88aa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6682B7-0CB0-4936-99BF-180E7B927F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24-25 BAHAR YATAY GEÇİŞ</vt:lpstr>
      <vt:lpstr>25-26 BAHAR YATAY GEÇİŞ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İlker AÇIKBAŞ</dc:creator>
  <cp:lastModifiedBy>Mert TANRIVERDİ</cp:lastModifiedBy>
  <dcterms:created xsi:type="dcterms:W3CDTF">2024-06-26T11:11:47Z</dcterms:created>
  <dcterms:modified xsi:type="dcterms:W3CDTF">2026-01-08T08:16:14Z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0x01010071C35C602A98D545B87EB8BB60D2C568</vt:lpwstr>
  </property>
</Properties>
</file>